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109"/>
  <workbookPr filterPrivacy="1" checkCompatibility="1"/>
  <mc:AlternateContent xmlns:mc="http://schemas.openxmlformats.org/markup-compatibility/2006">
    <mc:Choice Requires="x15">
      <x15ac:absPath xmlns:x15ac="http://schemas.microsoft.com/office/spreadsheetml/2010/11/ac" url="/Users/maksimschaposnikov/Desktop/"/>
    </mc:Choice>
  </mc:AlternateContent>
  <bookViews>
    <workbookView xWindow="0" yWindow="460" windowWidth="28800" windowHeight="15720" tabRatio="594"/>
  </bookViews>
  <sheets>
    <sheet name="КДУ 2017" sheetId="8" r:id="rId1"/>
    <sheet name="Кино" sheetId="11" r:id="rId2"/>
    <sheet name="ПКО" sheetId="10" r:id="rId3"/>
  </sheets>
  <definedNames>
    <definedName name="_xlnm._FilterDatabase" localSheetId="0" hidden="1">'КДУ 2017'!$A$3:$Q$1919</definedName>
    <definedName name="_xlnm.Print_Area" localSheetId="0">'КДУ 2017'!$A$1:$Q$1919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8" l="1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79" i="8"/>
  <c r="D80" i="8"/>
  <c r="D81" i="8"/>
  <c r="D82" i="8"/>
  <c r="D83" i="8"/>
  <c r="D84" i="8"/>
  <c r="D85" i="8"/>
  <c r="D86" i="8"/>
  <c r="D87" i="8"/>
  <c r="D88" i="8"/>
  <c r="D89" i="8"/>
  <c r="D90" i="8"/>
  <c r="D91" i="8"/>
  <c r="D92" i="8"/>
  <c r="D93" i="8"/>
  <c r="D94" i="8"/>
  <c r="D95" i="8"/>
  <c r="D96" i="8"/>
  <c r="D97" i="8"/>
  <c r="D98" i="8"/>
  <c r="D99" i="8"/>
  <c r="D100" i="8"/>
  <c r="D101" i="8"/>
  <c r="D102" i="8"/>
  <c r="D103" i="8"/>
  <c r="D104" i="8"/>
  <c r="D105" i="8"/>
  <c r="D108" i="8"/>
  <c r="D109" i="8"/>
  <c r="D110" i="8"/>
  <c r="D111" i="8"/>
  <c r="D112" i="8"/>
  <c r="D113" i="8"/>
  <c r="D114" i="8"/>
  <c r="D115" i="8"/>
  <c r="D116" i="8"/>
  <c r="D117" i="8"/>
  <c r="D118" i="8"/>
  <c r="D119" i="8"/>
  <c r="D120" i="8"/>
  <c r="D121" i="8"/>
  <c r="D122" i="8"/>
  <c r="D123" i="8"/>
  <c r="D124" i="8"/>
  <c r="D125" i="8"/>
  <c r="D126" i="8"/>
  <c r="D127" i="8"/>
  <c r="D128" i="8"/>
  <c r="D129" i="8"/>
  <c r="D130" i="8"/>
  <c r="D131" i="8"/>
  <c r="D132" i="8"/>
  <c r="D133" i="8"/>
  <c r="D134" i="8"/>
  <c r="D135" i="8"/>
  <c r="D136" i="8"/>
  <c r="D137" i="8"/>
  <c r="D138" i="8"/>
  <c r="D139" i="8"/>
  <c r="D140" i="8"/>
  <c r="D141" i="8"/>
  <c r="D142" i="8"/>
  <c r="D143" i="8"/>
  <c r="D144" i="8"/>
  <c r="D145" i="8"/>
  <c r="D146" i="8"/>
  <c r="D147" i="8"/>
  <c r="D148" i="8"/>
  <c r="D149" i="8"/>
  <c r="D150" i="8"/>
  <c r="D151" i="8"/>
  <c r="D152" i="8"/>
  <c r="D153" i="8"/>
  <c r="D154" i="8"/>
  <c r="D155" i="8"/>
  <c r="D156" i="8"/>
  <c r="D157" i="8"/>
  <c r="D158" i="8"/>
  <c r="D159" i="8"/>
  <c r="D160" i="8"/>
  <c r="D161" i="8"/>
  <c r="D162" i="8"/>
  <c r="D163" i="8"/>
  <c r="D164" i="8"/>
  <c r="D165" i="8"/>
  <c r="D166" i="8"/>
  <c r="D167" i="8"/>
  <c r="D168" i="8"/>
  <c r="D169" i="8"/>
  <c r="D170" i="8"/>
  <c r="D171" i="8"/>
  <c r="D172" i="8"/>
  <c r="D173" i="8"/>
  <c r="D174" i="8"/>
  <c r="D175" i="8"/>
  <c r="D176" i="8"/>
  <c r="D177" i="8"/>
  <c r="D178" i="8"/>
  <c r="D179" i="8"/>
  <c r="D180" i="8"/>
  <c r="D181" i="8"/>
  <c r="D182" i="8"/>
  <c r="D183" i="8"/>
  <c r="D184" i="8"/>
  <c r="D185" i="8"/>
  <c r="D191" i="8"/>
  <c r="D192" i="8"/>
  <c r="D193" i="8"/>
  <c r="D194" i="8"/>
  <c r="D196" i="8"/>
  <c r="D198" i="8"/>
  <c r="D199" i="8"/>
  <c r="D200" i="8"/>
  <c r="D201" i="8"/>
  <c r="D202" i="8"/>
  <c r="D204" i="8"/>
  <c r="D205" i="8"/>
  <c r="D206" i="8"/>
  <c r="D207" i="8"/>
  <c r="D209" i="8"/>
  <c r="D210" i="8"/>
  <c r="D212" i="8"/>
  <c r="D213" i="8"/>
  <c r="D214" i="8"/>
  <c r="D215" i="8"/>
  <c r="D217" i="8"/>
  <c r="D218" i="8"/>
  <c r="D219" i="8"/>
  <c r="D220" i="8"/>
  <c r="D221" i="8"/>
  <c r="D222" i="8"/>
  <c r="D223" i="8"/>
  <c r="D224" i="8"/>
  <c r="D226" i="8"/>
  <c r="D228" i="8"/>
  <c r="D229" i="8"/>
  <c r="D230" i="8"/>
  <c r="D232" i="8"/>
  <c r="D233" i="8"/>
  <c r="D235" i="8"/>
  <c r="D236" i="8"/>
  <c r="D237" i="8"/>
  <c r="D238" i="8"/>
  <c r="D239" i="8"/>
  <c r="D240" i="8"/>
  <c r="D242" i="8"/>
  <c r="D243" i="8"/>
  <c r="D244" i="8"/>
  <c r="D245" i="8"/>
  <c r="D247" i="8"/>
  <c r="D248" i="8"/>
  <c r="D249" i="8"/>
  <c r="D250" i="8"/>
  <c r="D251" i="8"/>
  <c r="D252" i="8"/>
  <c r="D253" i="8"/>
  <c r="D254" i="8"/>
  <c r="D255" i="8"/>
  <c r="D256" i="8"/>
  <c r="D258" i="8"/>
  <c r="D259" i="8"/>
  <c r="D260" i="8"/>
  <c r="D261" i="8"/>
  <c r="D262" i="8"/>
  <c r="D263" i="8"/>
  <c r="D264" i="8"/>
  <c r="D266" i="8"/>
  <c r="D267" i="8"/>
  <c r="D268" i="8"/>
  <c r="D269" i="8"/>
  <c r="D271" i="8"/>
  <c r="D273" i="8"/>
  <c r="D274" i="8"/>
  <c r="D276" i="8"/>
  <c r="D277" i="8"/>
  <c r="D278" i="8"/>
  <c r="D279" i="8"/>
  <c r="D280" i="8"/>
  <c r="D281" i="8"/>
  <c r="D282" i="8"/>
  <c r="D284" i="8"/>
  <c r="D285" i="8"/>
  <c r="D286" i="8"/>
  <c r="D287" i="8"/>
  <c r="D289" i="8"/>
  <c r="D290" i="8"/>
  <c r="D291" i="8"/>
  <c r="D292" i="8"/>
  <c r="D293" i="8"/>
  <c r="D294" i="8"/>
  <c r="D295" i="8"/>
  <c r="D296" i="8"/>
  <c r="D297" i="8"/>
  <c r="D298" i="8"/>
  <c r="D301" i="8"/>
  <c r="D303" i="8"/>
  <c r="D305" i="8"/>
  <c r="D307" i="8"/>
  <c r="D308" i="8"/>
  <c r="D309" i="8"/>
  <c r="D310" i="8"/>
  <c r="D312" i="8"/>
  <c r="D313" i="8"/>
  <c r="D314" i="8"/>
  <c r="D315" i="8"/>
  <c r="D316" i="8"/>
  <c r="D318" i="8"/>
  <c r="D319" i="8"/>
  <c r="D320" i="8"/>
  <c r="D321" i="8"/>
  <c r="D322" i="8"/>
  <c r="D323" i="8"/>
  <c r="D324" i="8"/>
  <c r="D325" i="8"/>
  <c r="D327" i="8"/>
  <c r="D328" i="8"/>
  <c r="D329" i="8"/>
  <c r="D330" i="8"/>
  <c r="D332" i="8"/>
  <c r="D333" i="8"/>
  <c r="D334" i="8"/>
  <c r="D335" i="8"/>
  <c r="D336" i="8"/>
  <c r="D337" i="8"/>
  <c r="D338" i="8"/>
  <c r="D339" i="8"/>
  <c r="D341" i="8"/>
  <c r="D342" i="8"/>
  <c r="D343" i="8"/>
  <c r="D345" i="8"/>
  <c r="D346" i="8"/>
  <c r="D347" i="8"/>
  <c r="D348" i="8"/>
  <c r="D349" i="8"/>
  <c r="D350" i="8"/>
  <c r="D352" i="8"/>
  <c r="D353" i="8"/>
  <c r="D355" i="8"/>
  <c r="D356" i="8"/>
  <c r="D358" i="8"/>
  <c r="D359" i="8"/>
  <c r="D360" i="8"/>
  <c r="D361" i="8"/>
  <c r="D362" i="8"/>
  <c r="D363" i="8"/>
  <c r="D364" i="8"/>
  <c r="D366" i="8"/>
  <c r="D367" i="8"/>
  <c r="D368" i="8"/>
  <c r="D370" i="8"/>
  <c r="D371" i="8"/>
  <c r="D372" i="8"/>
  <c r="D374" i="8"/>
  <c r="D375" i="8"/>
  <c r="D376" i="8"/>
  <c r="D377" i="8"/>
  <c r="D378" i="8"/>
  <c r="D380" i="8"/>
  <c r="D381" i="8"/>
  <c r="D382" i="8"/>
  <c r="D384" i="8"/>
  <c r="D385" i="8"/>
  <c r="D387" i="8"/>
  <c r="D388" i="8"/>
  <c r="D390" i="8"/>
  <c r="D392" i="8"/>
  <c r="D393" i="8"/>
  <c r="D395" i="8"/>
  <c r="D396" i="8"/>
  <c r="D398" i="8"/>
  <c r="D399" i="8"/>
  <c r="D401" i="8"/>
  <c r="D402" i="8"/>
  <c r="D403" i="8"/>
  <c r="D404" i="8"/>
  <c r="D405" i="8"/>
  <c r="D406" i="8"/>
  <c r="D407" i="8"/>
  <c r="D408" i="8"/>
  <c r="D409" i="8"/>
  <c r="D412" i="8"/>
  <c r="D413" i="8"/>
  <c r="D414" i="8"/>
  <c r="D415" i="8"/>
  <c r="D416" i="8"/>
  <c r="D417" i="8"/>
  <c r="D418" i="8"/>
  <c r="D420" i="8"/>
  <c r="D421" i="8"/>
  <c r="D422" i="8"/>
  <c r="D423" i="8"/>
  <c r="D425" i="8"/>
  <c r="D426" i="8"/>
  <c r="D427" i="8"/>
  <c r="D429" i="8"/>
  <c r="D430" i="8"/>
  <c r="D432" i="8"/>
  <c r="D433" i="8"/>
  <c r="D434" i="8"/>
  <c r="D435" i="8"/>
  <c r="D436" i="8"/>
  <c r="D438" i="8"/>
  <c r="D439" i="8"/>
  <c r="D440" i="8"/>
  <c r="D441" i="8"/>
  <c r="D442" i="8"/>
  <c r="D444" i="8"/>
  <c r="D445" i="8"/>
  <c r="D446" i="8"/>
  <c r="D448" i="8"/>
  <c r="D449" i="8"/>
  <c r="D450" i="8"/>
  <c r="D451" i="8"/>
  <c r="D452" i="8"/>
  <c r="D453" i="8"/>
  <c r="D454" i="8"/>
  <c r="D456" i="8"/>
  <c r="D457" i="8"/>
  <c r="D458" i="8"/>
  <c r="D459" i="8"/>
  <c r="D460" i="8"/>
  <c r="D461" i="8"/>
  <c r="D462" i="8"/>
  <c r="D464" i="8"/>
  <c r="D468" i="8"/>
  <c r="D469" i="8"/>
  <c r="D471" i="8"/>
  <c r="D472" i="8"/>
  <c r="D473" i="8"/>
  <c r="D475" i="8"/>
  <c r="D476" i="8"/>
  <c r="D477" i="8"/>
  <c r="D478" i="8"/>
  <c r="D479" i="8"/>
  <c r="D480" i="8"/>
  <c r="D481" i="8"/>
  <c r="D482" i="8"/>
  <c r="D484" i="8"/>
  <c r="D485" i="8"/>
  <c r="D486" i="8"/>
  <c r="D487" i="8"/>
  <c r="D488" i="8"/>
  <c r="D489" i="8"/>
  <c r="D491" i="8"/>
  <c r="D492" i="8"/>
  <c r="D493" i="8"/>
  <c r="D494" i="8"/>
  <c r="D495" i="8"/>
  <c r="D496" i="8"/>
  <c r="D497" i="8"/>
  <c r="D498" i="8"/>
  <c r="D499" i="8"/>
  <c r="D500" i="8"/>
  <c r="D501" i="8"/>
  <c r="D502" i="8"/>
  <c r="D504" i="8"/>
  <c r="D505" i="8"/>
  <c r="D506" i="8"/>
  <c r="D507" i="8"/>
  <c r="D509" i="8"/>
  <c r="D510" i="8"/>
  <c r="D511" i="8"/>
  <c r="D512" i="8"/>
  <c r="D513" i="8"/>
  <c r="D514" i="8"/>
  <c r="D515" i="8"/>
  <c r="D517" i="8"/>
  <c r="D518" i="8"/>
  <c r="D519" i="8"/>
  <c r="D520" i="8"/>
  <c r="D521" i="8"/>
  <c r="D522" i="8"/>
  <c r="D523" i="8"/>
  <c r="D524" i="8"/>
  <c r="D526" i="8"/>
  <c r="D527" i="8"/>
  <c r="D528" i="8"/>
  <c r="D529" i="8"/>
  <c r="D530" i="8"/>
  <c r="D532" i="8"/>
  <c r="D533" i="8"/>
  <c r="D534" i="8"/>
  <c r="D536" i="8"/>
  <c r="D537" i="8"/>
  <c r="D538" i="8"/>
  <c r="D539" i="8"/>
  <c r="D540" i="8"/>
  <c r="D542" i="8"/>
  <c r="D543" i="8"/>
  <c r="D544" i="8"/>
  <c r="D546" i="8"/>
  <c r="D547" i="8"/>
  <c r="D548" i="8"/>
  <c r="D549" i="8"/>
  <c r="D550" i="8"/>
  <c r="D551" i="8"/>
  <c r="D552" i="8"/>
  <c r="D554" i="8"/>
  <c r="D555" i="8"/>
  <c r="D556" i="8"/>
  <c r="D557" i="8"/>
  <c r="D558" i="8"/>
  <c r="D560" i="8"/>
  <c r="D561" i="8"/>
  <c r="D562" i="8"/>
  <c r="D563" i="8"/>
  <c r="D564" i="8"/>
  <c r="D565" i="8"/>
  <c r="D566" i="8"/>
  <c r="D570" i="8"/>
  <c r="D571" i="8"/>
  <c r="D573" i="8"/>
  <c r="D574" i="8"/>
  <c r="D575" i="8"/>
  <c r="D577" i="8"/>
  <c r="D578" i="8"/>
  <c r="D579" i="8"/>
  <c r="D580" i="8"/>
  <c r="D582" i="8"/>
  <c r="D583" i="8"/>
  <c r="D584" i="8"/>
  <c r="D585" i="8"/>
  <c r="D586" i="8"/>
  <c r="D588" i="8"/>
  <c r="D589" i="8"/>
  <c r="D591" i="8"/>
  <c r="D592" i="8"/>
  <c r="D593" i="8"/>
  <c r="D595" i="8"/>
  <c r="D596" i="8"/>
  <c r="D597" i="8"/>
  <c r="D598" i="8"/>
  <c r="D600" i="8"/>
  <c r="D601" i="8"/>
  <c r="D602" i="8"/>
  <c r="D603" i="8"/>
  <c r="D604" i="8"/>
  <c r="D605" i="8"/>
  <c r="D607" i="8"/>
  <c r="D608" i="8"/>
  <c r="D609" i="8"/>
  <c r="D610" i="8"/>
  <c r="D614" i="8"/>
  <c r="D615" i="8"/>
  <c r="D616" i="8"/>
  <c r="D618" i="8"/>
  <c r="D619" i="8"/>
  <c r="D620" i="8"/>
  <c r="D621" i="8"/>
  <c r="D622" i="8"/>
  <c r="D623" i="8"/>
  <c r="D625" i="8"/>
  <c r="D626" i="8"/>
  <c r="D627" i="8"/>
  <c r="D628" i="8"/>
  <c r="D629" i="8"/>
  <c r="D630" i="8"/>
  <c r="D632" i="8"/>
  <c r="D633" i="8"/>
  <c r="D634" i="8"/>
  <c r="D635" i="8"/>
  <c r="D636" i="8"/>
  <c r="D637" i="8"/>
  <c r="D639" i="8"/>
  <c r="D640" i="8"/>
  <c r="D641" i="8"/>
  <c r="D643" i="8"/>
  <c r="D644" i="8"/>
  <c r="D645" i="8"/>
  <c r="D646" i="8"/>
  <c r="D647" i="8"/>
  <c r="D648" i="8"/>
  <c r="D649" i="8"/>
  <c r="D650" i="8"/>
  <c r="D651" i="8"/>
  <c r="D653" i="8"/>
  <c r="D654" i="8"/>
  <c r="D655" i="8"/>
  <c r="D656" i="8"/>
  <c r="D657" i="8"/>
  <c r="D658" i="8"/>
  <c r="D659" i="8"/>
  <c r="D660" i="8"/>
  <c r="D661" i="8"/>
  <c r="D662" i="8"/>
  <c r="D663" i="8"/>
  <c r="D664" i="8"/>
  <c r="D665" i="8"/>
  <c r="D667" i="8"/>
  <c r="D668" i="8"/>
  <c r="D669" i="8"/>
  <c r="D670" i="8"/>
  <c r="D671" i="8"/>
  <c r="D672" i="8"/>
  <c r="D674" i="8"/>
  <c r="D675" i="8"/>
  <c r="D676" i="8"/>
  <c r="D678" i="8"/>
  <c r="D679" i="8"/>
  <c r="D680" i="8"/>
  <c r="D681" i="8"/>
  <c r="D683" i="8"/>
  <c r="D684" i="8"/>
  <c r="D685" i="8"/>
  <c r="D686" i="8"/>
  <c r="D687" i="8"/>
  <c r="D688" i="8"/>
  <c r="D690" i="8"/>
  <c r="D691" i="8"/>
  <c r="D692" i="8"/>
  <c r="D693" i="8"/>
  <c r="D694" i="8"/>
  <c r="D696" i="8"/>
  <c r="D697" i="8"/>
  <c r="D698" i="8"/>
  <c r="D699" i="8"/>
  <c r="D700" i="8"/>
  <c r="D701" i="8"/>
  <c r="D702" i="8"/>
  <c r="D703" i="8"/>
  <c r="D704" i="8"/>
  <c r="D705" i="8"/>
  <c r="D707" i="8"/>
  <c r="D708" i="8"/>
  <c r="D709" i="8"/>
  <c r="D710" i="8"/>
  <c r="D711" i="8"/>
  <c r="D712" i="8"/>
  <c r="D714" i="8"/>
  <c r="D715" i="8"/>
  <c r="D716" i="8"/>
  <c r="D717" i="8"/>
  <c r="D719" i="8"/>
  <c r="D720" i="8"/>
  <c r="D721" i="8"/>
  <c r="D722" i="8"/>
  <c r="D723" i="8"/>
  <c r="D724" i="8"/>
  <c r="D727" i="8"/>
  <c r="D728" i="8"/>
  <c r="D730" i="8"/>
  <c r="D731" i="8"/>
  <c r="D733" i="8"/>
  <c r="D734" i="8"/>
  <c r="D735" i="8"/>
  <c r="D737" i="8"/>
  <c r="D738" i="8"/>
  <c r="D739" i="8"/>
  <c r="D740" i="8"/>
  <c r="D741" i="8"/>
  <c r="D742" i="8"/>
  <c r="D743" i="8"/>
  <c r="D744" i="8"/>
  <c r="D746" i="8"/>
  <c r="D747" i="8"/>
  <c r="D748" i="8"/>
  <c r="D749" i="8"/>
  <c r="D750" i="8"/>
  <c r="D751" i="8"/>
  <c r="D752" i="8"/>
  <c r="D753" i="8"/>
  <c r="D755" i="8"/>
  <c r="D756" i="8"/>
  <c r="D757" i="8"/>
  <c r="D758" i="8"/>
  <c r="D759" i="8"/>
  <c r="D760" i="8"/>
  <c r="D761" i="8"/>
  <c r="D762" i="8"/>
  <c r="D764" i="8"/>
  <c r="D765" i="8"/>
  <c r="D766" i="8"/>
  <c r="D767" i="8"/>
  <c r="D768" i="8"/>
  <c r="D770" i="8"/>
  <c r="D771" i="8"/>
  <c r="D773" i="8"/>
  <c r="D774" i="8"/>
  <c r="D775" i="8"/>
  <c r="D776" i="8"/>
  <c r="D777" i="8"/>
  <c r="D778" i="8"/>
  <c r="D780" i="8"/>
  <c r="D781" i="8"/>
  <c r="D782" i="8"/>
  <c r="D783" i="8"/>
  <c r="D784" i="8"/>
  <c r="D785" i="8"/>
  <c r="D786" i="8"/>
  <c r="D787" i="8"/>
  <c r="D788" i="8"/>
  <c r="D790" i="8"/>
  <c r="D791" i="8"/>
  <c r="D792" i="8"/>
  <c r="D793" i="8"/>
  <c r="D794" i="8"/>
  <c r="D795" i="8"/>
  <c r="D796" i="8"/>
  <c r="D798" i="8"/>
  <c r="D799" i="8"/>
  <c r="D800" i="8"/>
  <c r="D801" i="8"/>
  <c r="D804" i="8"/>
  <c r="D806" i="8"/>
  <c r="D807" i="8"/>
  <c r="D809" i="8"/>
  <c r="D810" i="8"/>
  <c r="D811" i="8"/>
  <c r="D813" i="8"/>
  <c r="D814" i="8"/>
  <c r="D815" i="8"/>
  <c r="D816" i="8"/>
  <c r="D817" i="8"/>
  <c r="D818" i="8"/>
  <c r="D819" i="8"/>
  <c r="D821" i="8"/>
  <c r="D822" i="8"/>
  <c r="D823" i="8"/>
  <c r="D824" i="8"/>
  <c r="D825" i="8"/>
  <c r="D826" i="8"/>
  <c r="D828" i="8"/>
  <c r="D829" i="8"/>
  <c r="D830" i="8"/>
  <c r="D831" i="8"/>
  <c r="D832" i="8"/>
  <c r="D833" i="8"/>
  <c r="D834" i="8"/>
  <c r="D835" i="8"/>
  <c r="D837" i="8"/>
  <c r="D838" i="8"/>
  <c r="D839" i="8"/>
  <c r="D840" i="8"/>
  <c r="D841" i="8"/>
  <c r="D843" i="8"/>
  <c r="D844" i="8"/>
  <c r="D845" i="8"/>
  <c r="D846" i="8"/>
  <c r="D847" i="8"/>
  <c r="D848" i="8"/>
  <c r="D849" i="8"/>
  <c r="D851" i="8"/>
  <c r="D852" i="8"/>
  <c r="D853" i="8"/>
  <c r="D854" i="8"/>
  <c r="D856" i="8"/>
  <c r="D857" i="8"/>
  <c r="D858" i="8"/>
  <c r="D859" i="8"/>
  <c r="D860" i="8"/>
  <c r="D861" i="8"/>
  <c r="D862" i="8"/>
  <c r="D863" i="8"/>
  <c r="D864" i="8"/>
  <c r="D866" i="8"/>
  <c r="D867" i="8"/>
  <c r="D868" i="8"/>
  <c r="D869" i="8"/>
  <c r="D870" i="8"/>
  <c r="D871" i="8"/>
  <c r="D872" i="8"/>
  <c r="D873" i="8"/>
  <c r="D874" i="8"/>
  <c r="D876" i="8"/>
  <c r="D877" i="8"/>
  <c r="D879" i="8"/>
  <c r="D880" i="8"/>
  <c r="D881" i="8"/>
  <c r="D882" i="8"/>
  <c r="D883" i="8"/>
  <c r="D884" i="8"/>
  <c r="D885" i="8"/>
  <c r="D886" i="8"/>
  <c r="D887" i="8"/>
  <c r="D889" i="8"/>
  <c r="D890" i="8"/>
  <c r="D891" i="8"/>
  <c r="D892" i="8"/>
  <c r="D893" i="8"/>
  <c r="D894" i="8"/>
  <c r="D895" i="8"/>
  <c r="D896" i="8"/>
  <c r="D897" i="8"/>
  <c r="D898" i="8"/>
  <c r="D902" i="8"/>
  <c r="D904" i="8"/>
  <c r="D906" i="8"/>
  <c r="D907" i="8"/>
  <c r="D908" i="8"/>
  <c r="D909" i="8"/>
  <c r="D911" i="8"/>
  <c r="D912" i="8"/>
  <c r="D914" i="8"/>
  <c r="D915" i="8"/>
  <c r="D916" i="8"/>
  <c r="D917" i="8"/>
  <c r="D918" i="8"/>
  <c r="D920" i="8"/>
  <c r="D921" i="8"/>
  <c r="D922" i="8"/>
  <c r="D923" i="8"/>
  <c r="D925" i="8"/>
  <c r="D926" i="8"/>
  <c r="D928" i="8"/>
  <c r="D929" i="8"/>
  <c r="D930" i="8"/>
  <c r="D932" i="8"/>
  <c r="D933" i="8"/>
  <c r="D934" i="8"/>
  <c r="D935" i="8"/>
  <c r="D937" i="8"/>
  <c r="D938" i="8"/>
  <c r="D939" i="8"/>
  <c r="D940" i="8"/>
  <c r="D942" i="8"/>
  <c r="D943" i="8"/>
  <c r="D944" i="8"/>
  <c r="D946" i="8"/>
  <c r="D947" i="8"/>
  <c r="D948" i="8"/>
  <c r="D950" i="8"/>
  <c r="D951" i="8"/>
  <c r="D952" i="8"/>
  <c r="D955" i="8"/>
  <c r="D956" i="8"/>
  <c r="D957" i="8"/>
  <c r="D958" i="8"/>
  <c r="D959" i="8"/>
  <c r="D960" i="8"/>
  <c r="D962" i="8"/>
  <c r="D963" i="8"/>
  <c r="D965" i="8"/>
  <c r="D966" i="8"/>
  <c r="D967" i="8"/>
  <c r="D969" i="8"/>
  <c r="D971" i="8"/>
  <c r="D972" i="8"/>
  <c r="D974" i="8"/>
  <c r="D975" i="8"/>
  <c r="D977" i="8"/>
  <c r="D979" i="8"/>
  <c r="D980" i="8"/>
  <c r="D981" i="8"/>
  <c r="D983" i="8"/>
  <c r="D984" i="8"/>
  <c r="D986" i="8"/>
  <c r="D987" i="8"/>
  <c r="D988" i="8"/>
  <c r="D989" i="8"/>
  <c r="D990" i="8"/>
  <c r="D992" i="8"/>
  <c r="D993" i="8"/>
  <c r="D994" i="8"/>
  <c r="D996" i="8"/>
  <c r="D998" i="8"/>
  <c r="D999" i="8"/>
  <c r="D1000" i="8"/>
  <c r="D1002" i="8"/>
  <c r="D1003" i="8"/>
  <c r="D1005" i="8"/>
  <c r="D1006" i="8"/>
  <c r="D1007" i="8"/>
  <c r="D1008" i="8"/>
  <c r="D1012" i="8"/>
  <c r="D1013" i="8"/>
  <c r="D1015" i="8"/>
  <c r="D1016" i="8"/>
  <c r="D1017" i="8"/>
  <c r="D1018" i="8"/>
  <c r="D1019" i="8"/>
  <c r="D1020" i="8"/>
  <c r="D1022" i="8"/>
  <c r="D1023" i="8"/>
  <c r="D1024" i="8"/>
  <c r="D1025" i="8"/>
  <c r="D1026" i="8"/>
  <c r="D1027" i="8"/>
  <c r="D1029" i="8"/>
  <c r="D1030" i="8"/>
  <c r="D1031" i="8"/>
  <c r="D1032" i="8"/>
  <c r="D1033" i="8"/>
  <c r="D1034" i="8"/>
  <c r="D1036" i="8"/>
  <c r="D1037" i="8"/>
  <c r="D1038" i="8"/>
  <c r="D1039" i="8"/>
  <c r="D1040" i="8"/>
  <c r="D1041" i="8"/>
  <c r="D1042" i="8"/>
  <c r="D1043" i="8"/>
  <c r="D1044" i="8"/>
  <c r="D1045" i="8"/>
  <c r="D1046" i="8"/>
  <c r="D1048" i="8"/>
  <c r="D1050" i="8"/>
  <c r="D1051" i="8"/>
  <c r="D1052" i="8"/>
  <c r="D1054" i="8"/>
  <c r="D1055" i="8"/>
  <c r="D1056" i="8"/>
  <c r="D1057" i="8"/>
  <c r="D1058" i="8"/>
  <c r="D1059" i="8"/>
  <c r="D1061" i="8"/>
  <c r="D1063" i="8"/>
  <c r="D1064" i="8"/>
  <c r="D1065" i="8"/>
  <c r="D1066" i="8"/>
  <c r="D1068" i="8"/>
  <c r="D1069" i="8"/>
  <c r="D1070" i="8"/>
  <c r="D1071" i="8"/>
  <c r="D1072" i="8"/>
  <c r="D1073" i="8"/>
  <c r="D1074" i="8"/>
  <c r="D1075" i="8"/>
  <c r="D1076" i="8"/>
  <c r="D1078" i="8"/>
  <c r="D1079" i="8"/>
  <c r="D1080" i="8"/>
  <c r="D1081" i="8"/>
  <c r="D1082" i="8"/>
  <c r="D1084" i="8"/>
  <c r="D1085" i="8"/>
  <c r="D1086" i="8"/>
  <c r="D1088" i="8"/>
  <c r="D1089" i="8"/>
  <c r="D1090" i="8"/>
  <c r="D1091" i="8"/>
  <c r="D1092" i="8"/>
  <c r="D1093" i="8"/>
  <c r="D1094" i="8"/>
  <c r="D1095" i="8"/>
  <c r="D1096" i="8"/>
  <c r="D1098" i="8"/>
  <c r="D1099" i="8"/>
  <c r="D1100" i="8"/>
  <c r="D1101" i="8"/>
  <c r="D1102" i="8"/>
  <c r="D1103" i="8"/>
  <c r="D1104" i="8"/>
  <c r="D1105" i="8"/>
  <c r="D1107" i="8"/>
  <c r="D1108" i="8"/>
  <c r="D1109" i="8"/>
  <c r="D1110" i="8"/>
  <c r="D1111" i="8"/>
  <c r="D1113" i="8"/>
  <c r="D1114" i="8"/>
  <c r="D1115" i="8"/>
  <c r="D1117" i="8"/>
  <c r="D1118" i="8"/>
  <c r="D1119" i="8"/>
  <c r="D1120" i="8"/>
  <c r="D1121" i="8"/>
  <c r="D1123" i="8"/>
  <c r="D1124" i="8"/>
  <c r="D1125" i="8"/>
  <c r="D1126" i="8"/>
  <c r="D1127" i="8"/>
  <c r="D1129" i="8"/>
  <c r="D1130" i="8"/>
  <c r="D1131" i="8"/>
  <c r="D1132" i="8"/>
  <c r="D1133" i="8"/>
  <c r="D1134" i="8"/>
  <c r="D1135" i="8"/>
  <c r="D1136" i="8"/>
  <c r="D1137" i="8"/>
  <c r="D1138" i="8"/>
  <c r="D1139" i="8"/>
  <c r="D1140" i="8"/>
  <c r="D1141" i="8"/>
  <c r="D1143" i="8"/>
  <c r="D1144" i="8"/>
  <c r="D1146" i="8"/>
  <c r="D1147" i="8"/>
  <c r="D1148" i="8"/>
  <c r="D1149" i="8"/>
  <c r="D1150" i="8"/>
  <c r="D1151" i="8"/>
  <c r="D1153" i="8"/>
  <c r="D1154" i="8"/>
  <c r="D1155" i="8"/>
  <c r="D1156" i="8"/>
  <c r="D1157" i="8"/>
  <c r="D1158" i="8"/>
  <c r="D1159" i="8"/>
  <c r="D1160" i="8"/>
  <c r="D1163" i="8"/>
  <c r="D1164" i="8"/>
  <c r="D1166" i="8"/>
  <c r="D1167" i="8"/>
  <c r="D1168" i="8"/>
  <c r="D1170" i="8"/>
  <c r="D1171" i="8"/>
  <c r="D1172" i="8"/>
  <c r="D1173" i="8"/>
  <c r="D1174" i="8"/>
  <c r="D1175" i="8"/>
  <c r="D1177" i="8"/>
  <c r="D1178" i="8"/>
  <c r="D1179" i="8"/>
  <c r="D1181" i="8"/>
  <c r="D1182" i="8"/>
  <c r="D1183" i="8"/>
  <c r="D1184" i="8"/>
  <c r="D1185" i="8"/>
  <c r="D1186" i="8"/>
  <c r="D1188" i="8"/>
  <c r="D1189" i="8"/>
  <c r="D1190" i="8"/>
  <c r="D1191" i="8"/>
  <c r="D1193" i="8"/>
  <c r="D1194" i="8"/>
  <c r="D1195" i="8"/>
  <c r="D1196" i="8"/>
  <c r="D1197" i="8"/>
  <c r="D1198" i="8"/>
  <c r="D1199" i="8"/>
  <c r="D1200" i="8"/>
  <c r="D1202" i="8"/>
  <c r="D1203" i="8"/>
  <c r="D1207" i="8"/>
  <c r="D1209" i="8"/>
  <c r="D1210" i="8"/>
  <c r="D1211" i="8"/>
  <c r="D1212" i="8"/>
  <c r="D1213" i="8"/>
  <c r="D1214" i="8"/>
  <c r="D1216" i="8"/>
  <c r="D1217" i="8"/>
  <c r="D1218" i="8"/>
  <c r="D1219" i="8"/>
  <c r="D1221" i="8"/>
  <c r="D1222" i="8"/>
  <c r="D1223" i="8"/>
  <c r="D1224" i="8"/>
  <c r="D1225" i="8"/>
  <c r="D1226" i="8"/>
  <c r="D1228" i="8"/>
  <c r="D1229" i="8"/>
  <c r="D1230" i="8"/>
  <c r="D1231" i="8"/>
  <c r="D1232" i="8"/>
  <c r="D1233" i="8"/>
  <c r="D1234" i="8"/>
  <c r="D1236" i="8"/>
  <c r="D1237" i="8"/>
  <c r="D1238" i="8"/>
  <c r="D1240" i="8"/>
  <c r="D1241" i="8"/>
  <c r="D1242" i="8"/>
  <c r="D1244" i="8"/>
  <c r="D1245" i="8"/>
  <c r="D1246" i="8"/>
  <c r="D1247" i="8"/>
  <c r="D1248" i="8"/>
  <c r="D1249" i="8"/>
  <c r="D1250" i="8"/>
  <c r="D1251" i="8"/>
  <c r="D1252" i="8"/>
  <c r="D1253" i="8"/>
  <c r="D1254" i="8"/>
  <c r="D1255" i="8"/>
  <c r="D1257" i="8"/>
  <c r="D1258" i="8"/>
  <c r="D1259" i="8"/>
  <c r="D1260" i="8"/>
  <c r="D1261" i="8"/>
  <c r="D1262" i="8"/>
  <c r="D1263" i="8"/>
  <c r="D1264" i="8"/>
  <c r="D1265" i="8"/>
  <c r="D1266" i="8"/>
  <c r="D1268" i="8"/>
  <c r="D1269" i="8"/>
  <c r="D1270" i="8"/>
  <c r="D1271" i="8"/>
  <c r="D1272" i="8"/>
  <c r="D1273" i="8"/>
  <c r="D1274" i="8"/>
  <c r="D1275" i="8"/>
  <c r="D1277" i="8"/>
  <c r="D1278" i="8"/>
  <c r="D1279" i="8"/>
  <c r="D1280" i="8"/>
  <c r="D1281" i="8"/>
  <c r="D1282" i="8"/>
  <c r="D1284" i="8"/>
  <c r="D1285" i="8"/>
  <c r="D1286" i="8"/>
  <c r="D1287" i="8"/>
  <c r="D1288" i="8"/>
  <c r="D1289" i="8"/>
  <c r="D1290" i="8"/>
  <c r="D1291" i="8"/>
  <c r="D1293" i="8"/>
  <c r="D1294" i="8"/>
  <c r="D1295" i="8"/>
  <c r="D1297" i="8"/>
  <c r="D1298" i="8"/>
  <c r="D1299" i="8"/>
  <c r="D1300" i="8"/>
  <c r="D1302" i="8"/>
  <c r="D1304" i="8"/>
  <c r="D1305" i="8"/>
  <c r="D1306" i="8"/>
  <c r="D1307" i="8"/>
  <c r="D1309" i="8"/>
  <c r="D1310" i="8"/>
  <c r="D1311" i="8"/>
  <c r="D1312" i="8"/>
  <c r="D1313" i="8"/>
  <c r="D1314" i="8"/>
  <c r="D1315" i="8"/>
  <c r="D1316" i="8"/>
  <c r="D1317" i="8"/>
  <c r="D1318" i="8"/>
  <c r="D1319" i="8"/>
  <c r="D1321" i="8"/>
  <c r="D1322" i="8"/>
  <c r="D1323" i="8"/>
  <c r="D1324" i="8"/>
  <c r="D1325" i="8"/>
  <c r="D1326" i="8"/>
  <c r="D1327" i="8"/>
  <c r="D1328" i="8"/>
  <c r="D1331" i="8"/>
  <c r="D1332" i="8"/>
  <c r="D1333" i="8"/>
  <c r="D1334" i="8"/>
  <c r="D1335" i="8"/>
  <c r="D1336" i="8"/>
  <c r="D1337" i="8"/>
  <c r="D1338" i="8"/>
  <c r="D1339" i="8"/>
  <c r="D1341" i="8"/>
  <c r="D1342" i="8"/>
  <c r="D1343" i="8"/>
  <c r="D1344" i="8"/>
  <c r="D1345" i="8"/>
  <c r="D1346" i="8"/>
  <c r="D1347" i="8"/>
  <c r="D1348" i="8"/>
  <c r="D1350" i="8"/>
  <c r="D1351" i="8"/>
  <c r="D1352" i="8"/>
  <c r="D1353" i="8"/>
  <c r="D1354" i="8"/>
  <c r="D1355" i="8"/>
  <c r="D1356" i="8"/>
  <c r="D1357" i="8"/>
  <c r="D1359" i="8"/>
  <c r="D1360" i="8"/>
  <c r="D1362" i="8"/>
  <c r="D1363" i="8"/>
  <c r="D1364" i="8"/>
  <c r="D1365" i="8"/>
  <c r="D1366" i="8"/>
  <c r="D1367" i="8"/>
  <c r="D1368" i="8"/>
  <c r="D1369" i="8"/>
  <c r="D1370" i="8"/>
  <c r="D1372" i="8"/>
  <c r="D1373" i="8"/>
  <c r="D1374" i="8"/>
  <c r="D1375" i="8"/>
  <c r="D1376" i="8"/>
  <c r="D1377" i="8"/>
  <c r="D1378" i="8"/>
  <c r="D1379" i="8"/>
  <c r="D1380" i="8"/>
  <c r="D1381" i="8"/>
  <c r="D1382" i="8"/>
  <c r="D1384" i="8"/>
  <c r="D1385" i="8"/>
  <c r="D1386" i="8"/>
  <c r="D1387" i="8"/>
  <c r="D1388" i="8"/>
  <c r="D1389" i="8"/>
  <c r="D1390" i="8"/>
  <c r="D1391" i="8"/>
  <c r="D1393" i="8"/>
  <c r="D1394" i="8"/>
  <c r="D1395" i="8"/>
  <c r="D1397" i="8"/>
  <c r="D1398" i="8"/>
  <c r="D1400" i="8"/>
  <c r="D1401" i="8"/>
  <c r="D1402" i="8"/>
  <c r="D1403" i="8"/>
  <c r="D1405" i="8"/>
  <c r="D1406" i="8"/>
  <c r="D1407" i="8"/>
  <c r="D1408" i="8"/>
  <c r="D1409" i="8"/>
  <c r="D1410" i="8"/>
  <c r="D1412" i="8"/>
  <c r="D1413" i="8"/>
  <c r="D1414" i="8"/>
  <c r="D1415" i="8"/>
  <c r="D1416" i="8"/>
  <c r="D1417" i="8"/>
  <c r="D1418" i="8"/>
  <c r="D1419" i="8"/>
  <c r="D1420" i="8"/>
  <c r="D1421" i="8"/>
  <c r="D1422" i="8"/>
  <c r="D1423" i="8"/>
  <c r="D1424" i="8"/>
  <c r="D1426" i="8"/>
  <c r="D1427" i="8"/>
  <c r="D1428" i="8"/>
  <c r="D1429" i="8"/>
  <c r="D1430" i="8"/>
  <c r="D1431" i="8"/>
  <c r="D1432" i="8"/>
  <c r="D1433" i="8"/>
  <c r="D1434" i="8"/>
  <c r="D1435" i="8"/>
  <c r="D1437" i="8"/>
  <c r="D1438" i="8"/>
  <c r="D1439" i="8"/>
  <c r="D1440" i="8"/>
  <c r="D1441" i="8"/>
  <c r="D1442" i="8"/>
  <c r="D1443" i="8"/>
  <c r="D1444" i="8"/>
  <c r="D1445" i="8"/>
  <c r="D1446" i="8"/>
  <c r="D1447" i="8"/>
  <c r="D1448" i="8"/>
  <c r="D1449" i="8"/>
  <c r="D1450" i="8"/>
  <c r="D1451" i="8"/>
  <c r="D1452" i="8"/>
  <c r="D1453" i="8"/>
  <c r="D1454" i="8"/>
  <c r="D1455" i="8"/>
  <c r="D1456" i="8"/>
  <c r="D1457" i="8"/>
  <c r="D1458" i="8"/>
  <c r="D1460" i="8"/>
  <c r="D1461" i="8"/>
  <c r="D1462" i="8"/>
  <c r="D1464" i="8"/>
  <c r="D1465" i="8"/>
  <c r="D1466" i="8"/>
  <c r="D1467" i="8"/>
  <c r="D1468" i="8"/>
  <c r="D1469" i="8"/>
  <c r="D1471" i="8"/>
  <c r="D1472" i="8"/>
  <c r="D1473" i="8"/>
  <c r="D1474" i="8"/>
  <c r="D1475" i="8"/>
  <c r="D1476" i="8"/>
  <c r="D1477" i="8"/>
  <c r="D1478" i="8"/>
  <c r="D1480" i="8"/>
  <c r="D1481" i="8"/>
  <c r="D1482" i="8"/>
  <c r="D1485" i="8"/>
  <c r="D1486" i="8"/>
  <c r="D1487" i="8"/>
  <c r="D1488" i="8"/>
  <c r="D1489" i="8"/>
  <c r="D1490" i="8"/>
  <c r="D1491" i="8"/>
  <c r="D1492" i="8"/>
  <c r="D1494" i="8"/>
  <c r="D1495" i="8"/>
  <c r="D1496" i="8"/>
  <c r="D1498" i="8"/>
  <c r="D1499" i="8"/>
  <c r="D1500" i="8"/>
  <c r="D1501" i="8"/>
  <c r="D1503" i="8"/>
  <c r="D1504" i="8"/>
  <c r="D1505" i="8"/>
  <c r="D1506" i="8"/>
  <c r="D1508" i="8"/>
  <c r="D1509" i="8"/>
  <c r="D1510" i="8"/>
  <c r="D1511" i="8"/>
  <c r="D1512" i="8"/>
  <c r="D1513" i="8"/>
  <c r="D1514" i="8"/>
  <c r="D1515" i="8"/>
  <c r="D1516" i="8"/>
  <c r="D1518" i="8"/>
  <c r="D1520" i="8"/>
  <c r="D1521" i="8"/>
  <c r="D1522" i="8"/>
  <c r="D1523" i="8"/>
  <c r="D1524" i="8"/>
  <c r="D1525" i="8"/>
  <c r="D1526" i="8"/>
  <c r="D1527" i="8"/>
  <c r="D1528" i="8"/>
  <c r="D1529" i="8"/>
  <c r="D1530" i="8"/>
  <c r="D1532" i="8"/>
  <c r="D1533" i="8"/>
  <c r="D1534" i="8"/>
  <c r="D1535" i="8"/>
  <c r="D1537" i="8"/>
  <c r="D1538" i="8"/>
  <c r="D1539" i="8"/>
  <c r="D1540" i="8"/>
  <c r="D1541" i="8"/>
  <c r="D1542" i="8"/>
  <c r="D1543" i="8"/>
  <c r="D1544" i="8"/>
  <c r="D1545" i="8"/>
  <c r="D1547" i="8"/>
  <c r="D1548" i="8"/>
  <c r="D1550" i="8"/>
  <c r="D1551" i="8"/>
  <c r="D1552" i="8"/>
  <c r="D1554" i="8"/>
  <c r="D1555" i="8"/>
  <c r="D1557" i="8"/>
  <c r="D1558" i="8"/>
  <c r="D1561" i="8"/>
  <c r="D1562" i="8"/>
  <c r="D1563" i="8"/>
  <c r="D1564" i="8"/>
  <c r="D1565" i="8"/>
  <c r="D1566" i="8"/>
  <c r="D1567" i="8"/>
  <c r="D1568" i="8"/>
  <c r="D1569" i="8"/>
  <c r="D1570" i="8"/>
  <c r="D1572" i="8"/>
  <c r="D1573" i="8"/>
  <c r="D1574" i="8"/>
  <c r="D1575" i="8"/>
  <c r="D1576" i="8"/>
  <c r="D1577" i="8"/>
  <c r="D1578" i="8"/>
  <c r="D1579" i="8"/>
  <c r="D1581" i="8"/>
  <c r="D1582" i="8"/>
  <c r="D1583" i="8"/>
  <c r="D1585" i="8"/>
  <c r="D1586" i="8"/>
  <c r="D1587" i="8"/>
  <c r="D1588" i="8"/>
  <c r="D1589" i="8"/>
  <c r="D1591" i="8"/>
  <c r="D1593" i="8"/>
  <c r="D1594" i="8"/>
  <c r="D1596" i="8"/>
  <c r="D1597" i="8"/>
  <c r="D1598" i="8"/>
  <c r="D1600" i="8"/>
  <c r="D1601" i="8"/>
  <c r="D1602" i="8"/>
  <c r="D1603" i="8"/>
  <c r="D1604" i="8"/>
  <c r="D1605" i="8"/>
  <c r="D1607" i="8"/>
  <c r="D1608" i="8"/>
  <c r="D1610" i="8"/>
  <c r="D1611" i="8"/>
  <c r="D1612" i="8"/>
  <c r="D1613" i="8"/>
  <c r="D1615" i="8"/>
  <c r="D1616" i="8"/>
  <c r="D1617" i="8"/>
  <c r="D1619" i="8"/>
  <c r="D1620" i="8"/>
  <c r="D1621" i="8"/>
  <c r="D1624" i="8"/>
  <c r="D1625" i="8"/>
  <c r="D1626" i="8"/>
  <c r="D1628" i="8"/>
  <c r="D1629" i="8"/>
  <c r="D1630" i="8"/>
  <c r="D1631" i="8"/>
  <c r="D1632" i="8"/>
  <c r="D1633" i="8"/>
  <c r="D1635" i="8"/>
  <c r="D1636" i="8"/>
  <c r="D1637" i="8"/>
  <c r="D1639" i="8"/>
  <c r="D1640" i="8"/>
  <c r="D1641" i="8"/>
  <c r="D1643" i="8"/>
  <c r="D1645" i="8"/>
  <c r="D1646" i="8"/>
  <c r="D1647" i="8"/>
  <c r="D1648" i="8"/>
  <c r="D1649" i="8"/>
  <c r="D1651" i="8"/>
  <c r="D1652" i="8"/>
  <c r="D1653" i="8"/>
  <c r="D1654" i="8"/>
  <c r="D1655" i="8"/>
  <c r="D1657" i="8"/>
  <c r="D1659" i="8"/>
  <c r="D1660" i="8"/>
  <c r="D1661" i="8"/>
  <c r="D1663" i="8"/>
  <c r="D1664" i="8"/>
  <c r="D1665" i="8"/>
  <c r="D1666" i="8"/>
  <c r="D1667" i="8"/>
  <c r="D1669" i="8"/>
  <c r="D1670" i="8"/>
  <c r="D1672" i="8"/>
  <c r="D1673" i="8"/>
  <c r="D1675" i="8"/>
  <c r="D1676" i="8"/>
  <c r="D1677" i="8"/>
  <c r="D1678" i="8"/>
  <c r="D1680" i="8"/>
  <c r="D1681" i="8"/>
  <c r="D1682" i="8"/>
  <c r="D1683" i="8"/>
  <c r="D1684" i="8"/>
  <c r="D1685" i="8"/>
  <c r="D1686" i="8"/>
  <c r="D1688" i="8"/>
  <c r="D1689" i="8"/>
  <c r="D1690" i="8"/>
  <c r="D1691" i="8"/>
  <c r="D1693" i="8"/>
  <c r="D1694" i="8"/>
  <c r="D1695" i="8"/>
  <c r="D1700" i="8"/>
  <c r="D1701" i="8"/>
  <c r="D1702" i="8"/>
  <c r="D1703" i="8"/>
  <c r="D1704" i="8"/>
  <c r="D1705" i="8"/>
  <c r="D1706" i="8"/>
  <c r="D1707" i="8"/>
  <c r="D1708" i="8"/>
  <c r="D1709" i="8"/>
  <c r="D1711" i="8"/>
  <c r="D1712" i="8"/>
  <c r="D1713" i="8"/>
  <c r="D1714" i="8"/>
  <c r="D1715" i="8"/>
  <c r="D1716" i="8"/>
  <c r="D1717" i="8"/>
  <c r="D1718" i="8"/>
  <c r="D1720" i="8"/>
  <c r="D1721" i="8"/>
  <c r="D1722" i="8"/>
  <c r="D1723" i="8"/>
  <c r="D1724" i="8"/>
  <c r="D1725" i="8"/>
  <c r="D1726" i="8"/>
  <c r="D1728" i="8"/>
  <c r="D1729" i="8"/>
  <c r="D1730" i="8"/>
  <c r="D1731" i="8"/>
  <c r="D1732" i="8"/>
  <c r="D1733" i="8"/>
  <c r="D1734" i="8"/>
  <c r="D1735" i="8"/>
  <c r="D1736" i="8"/>
  <c r="D1738" i="8"/>
  <c r="D1739" i="8"/>
  <c r="D1740" i="8"/>
  <c r="D1741" i="8"/>
  <c r="D1742" i="8"/>
  <c r="D1744" i="8"/>
  <c r="D1745" i="8"/>
  <c r="D1746" i="8"/>
  <c r="D1747" i="8"/>
  <c r="D1748" i="8"/>
  <c r="D1749" i="8"/>
  <c r="D1750" i="8"/>
  <c r="D1751" i="8"/>
  <c r="D1752" i="8"/>
  <c r="D1753" i="8"/>
  <c r="D1754" i="8"/>
  <c r="D1755" i="8"/>
  <c r="D1757" i="8"/>
  <c r="D1758" i="8"/>
  <c r="D1759" i="8"/>
  <c r="D1760" i="8"/>
  <c r="D1762" i="8"/>
  <c r="D1763" i="8"/>
  <c r="D1764" i="8"/>
  <c r="D1765" i="8"/>
  <c r="D1766" i="8"/>
  <c r="D1767" i="8"/>
  <c r="D1768" i="8"/>
  <c r="D1769" i="8"/>
  <c r="D1770" i="8"/>
  <c r="D1772" i="8"/>
  <c r="D1773" i="8"/>
  <c r="D1774" i="8"/>
  <c r="D1775" i="8"/>
  <c r="D1776" i="8"/>
  <c r="D1777" i="8"/>
  <c r="D1778" i="8"/>
  <c r="D1779" i="8"/>
  <c r="D1780" i="8"/>
  <c r="D1781" i="8"/>
  <c r="D1783" i="8"/>
  <c r="D1784" i="8"/>
  <c r="D1785" i="8"/>
  <c r="D1786" i="8"/>
  <c r="D1787" i="8"/>
  <c r="D1789" i="8"/>
  <c r="D1790" i="8"/>
  <c r="D1791" i="8"/>
  <c r="D1793" i="8"/>
  <c r="D1794" i="8"/>
  <c r="D1795" i="8"/>
  <c r="D1796" i="8"/>
  <c r="D1797" i="8"/>
  <c r="D1799" i="8"/>
  <c r="D1800" i="8"/>
  <c r="D1801" i="8"/>
  <c r="D1802" i="8"/>
  <c r="D1803" i="8"/>
  <c r="D1804" i="8"/>
  <c r="D1805" i="8"/>
  <c r="D1807" i="8"/>
  <c r="D1808" i="8"/>
  <c r="D1809" i="8"/>
  <c r="D1810" i="8"/>
  <c r="D1811" i="8"/>
  <c r="D1812" i="8"/>
  <c r="D1813" i="8"/>
  <c r="D1814" i="8"/>
  <c r="D1818" i="8"/>
  <c r="D1819" i="8"/>
  <c r="D1820" i="8"/>
  <c r="D1822" i="8"/>
  <c r="D1823" i="8"/>
  <c r="D1824" i="8"/>
  <c r="D1825" i="8"/>
  <c r="D1826" i="8"/>
  <c r="D1827" i="8"/>
  <c r="D1828" i="8"/>
  <c r="D1829" i="8"/>
  <c r="D1831" i="8"/>
  <c r="D1833" i="8"/>
  <c r="D1834" i="8"/>
  <c r="D1835" i="8"/>
  <c r="D1836" i="8"/>
  <c r="D1838" i="8"/>
  <c r="D1839" i="8"/>
  <c r="D1840" i="8"/>
  <c r="D1841" i="8"/>
  <c r="D1843" i="8"/>
  <c r="D1844" i="8"/>
  <c r="D1845" i="8"/>
  <c r="D1846" i="8"/>
  <c r="D1847" i="8"/>
  <c r="D1848" i="8"/>
  <c r="D1849" i="8"/>
  <c r="D1850" i="8"/>
  <c r="D1851" i="8"/>
  <c r="D1852" i="8"/>
  <c r="D1854" i="8"/>
  <c r="D1855" i="8"/>
  <c r="D1856" i="8"/>
  <c r="D1857" i="8"/>
  <c r="D1858" i="8"/>
  <c r="D1859" i="8"/>
  <c r="D1861" i="8"/>
  <c r="D1862" i="8"/>
  <c r="D1863" i="8"/>
  <c r="D1864" i="8"/>
  <c r="D1866" i="8"/>
  <c r="D1867" i="8"/>
  <c r="D1868" i="8"/>
  <c r="D1869" i="8"/>
  <c r="D1870" i="8"/>
  <c r="D1872" i="8"/>
  <c r="D1873" i="8"/>
  <c r="D1874" i="8"/>
  <c r="D1875" i="8"/>
  <c r="D1876" i="8"/>
  <c r="D1878" i="8"/>
  <c r="D1879" i="8"/>
  <c r="D1880" i="8"/>
  <c r="D1881" i="8"/>
  <c r="D1882" i="8"/>
  <c r="D1884" i="8"/>
  <c r="D1885" i="8"/>
  <c r="D1886" i="8"/>
  <c r="D1887" i="8"/>
  <c r="D1889" i="8"/>
  <c r="D1890" i="8"/>
  <c r="D1891" i="8"/>
  <c r="D1892" i="8"/>
  <c r="D1893" i="8"/>
  <c r="D1894" i="8"/>
  <c r="D1896" i="8"/>
  <c r="D1897" i="8"/>
  <c r="D1898" i="8"/>
  <c r="D1899" i="8"/>
  <c r="D1900" i="8"/>
  <c r="D1902" i="8"/>
  <c r="D1903" i="8"/>
  <c r="D1904" i="8"/>
  <c r="D1905" i="8"/>
  <c r="D1907" i="8"/>
  <c r="D1908" i="8"/>
  <c r="D1909" i="8"/>
  <c r="D1910" i="8"/>
  <c r="D1911" i="8"/>
  <c r="D1912" i="8"/>
  <c r="D1914" i="8"/>
  <c r="D1915" i="8"/>
  <c r="D1916" i="8"/>
  <c r="D1917" i="8"/>
  <c r="D1918" i="8"/>
  <c r="E8" i="8"/>
  <c r="E106" i="8"/>
  <c r="E188" i="8"/>
  <c r="E190" i="8"/>
  <c r="E195" i="8"/>
  <c r="E197" i="8"/>
  <c r="E203" i="8"/>
  <c r="E208" i="8"/>
  <c r="E211" i="8"/>
  <c r="E216" i="8"/>
  <c r="E225" i="8"/>
  <c r="E227" i="8"/>
  <c r="E231" i="8"/>
  <c r="E234" i="8"/>
  <c r="E241" i="8"/>
  <c r="E246" i="8"/>
  <c r="E257" i="8"/>
  <c r="E265" i="8"/>
  <c r="E270" i="8"/>
  <c r="E272" i="8"/>
  <c r="E275" i="8"/>
  <c r="E283" i="8"/>
  <c r="E288" i="8"/>
  <c r="E187" i="8"/>
  <c r="E300" i="8"/>
  <c r="E302" i="8"/>
  <c r="E304" i="8"/>
  <c r="E306" i="8"/>
  <c r="E311" i="8"/>
  <c r="E317" i="8"/>
  <c r="E326" i="8"/>
  <c r="E331" i="8"/>
  <c r="E340" i="8"/>
  <c r="E344" i="8"/>
  <c r="E351" i="8"/>
  <c r="E354" i="8"/>
  <c r="E357" i="8"/>
  <c r="E365" i="8"/>
  <c r="E369" i="8"/>
  <c r="E373" i="8"/>
  <c r="E379" i="8"/>
  <c r="E383" i="8"/>
  <c r="E386" i="8"/>
  <c r="E389" i="8"/>
  <c r="E391" i="8"/>
  <c r="E394" i="8"/>
  <c r="E397" i="8"/>
  <c r="E400" i="8"/>
  <c r="E299" i="8"/>
  <c r="E411" i="8"/>
  <c r="E419" i="8"/>
  <c r="E424" i="8"/>
  <c r="E428" i="8"/>
  <c r="E431" i="8"/>
  <c r="E437" i="8"/>
  <c r="E443" i="8"/>
  <c r="E447" i="8"/>
  <c r="E455" i="8"/>
  <c r="E463" i="8"/>
  <c r="E410" i="8"/>
  <c r="E466" i="8"/>
  <c r="E470" i="8"/>
  <c r="E474" i="8"/>
  <c r="E483" i="8"/>
  <c r="E490" i="8"/>
  <c r="E503" i="8"/>
  <c r="E508" i="8"/>
  <c r="E516" i="8"/>
  <c r="E525" i="8"/>
  <c r="E531" i="8"/>
  <c r="E535" i="8"/>
  <c r="E541" i="8"/>
  <c r="E545" i="8"/>
  <c r="E553" i="8"/>
  <c r="E559" i="8"/>
  <c r="E465" i="8"/>
  <c r="E569" i="8"/>
  <c r="E572" i="8"/>
  <c r="E576" i="8"/>
  <c r="E581" i="8"/>
  <c r="E587" i="8"/>
  <c r="E590" i="8"/>
  <c r="E594" i="8"/>
  <c r="E599" i="8"/>
  <c r="E606" i="8"/>
  <c r="E567" i="8"/>
  <c r="E612" i="8"/>
  <c r="E617" i="8"/>
  <c r="E624" i="8"/>
  <c r="E631" i="8"/>
  <c r="E638" i="8"/>
  <c r="E642" i="8"/>
  <c r="E652" i="8"/>
  <c r="E666" i="8"/>
  <c r="E673" i="8"/>
  <c r="E677" i="8"/>
  <c r="E682" i="8"/>
  <c r="E689" i="8"/>
  <c r="E695" i="8"/>
  <c r="E706" i="8"/>
  <c r="E713" i="8"/>
  <c r="E718" i="8"/>
  <c r="E611" i="8"/>
  <c r="E726" i="8"/>
  <c r="E729" i="8"/>
  <c r="E732" i="8"/>
  <c r="E736" i="8"/>
  <c r="E745" i="8"/>
  <c r="E754" i="8"/>
  <c r="E763" i="8"/>
  <c r="E769" i="8"/>
  <c r="E772" i="8"/>
  <c r="E779" i="8"/>
  <c r="E789" i="8"/>
  <c r="E797" i="8"/>
  <c r="E725" i="8"/>
  <c r="E803" i="8"/>
  <c r="E805" i="8"/>
  <c r="E808" i="8"/>
  <c r="E812" i="8"/>
  <c r="E820" i="8"/>
  <c r="E827" i="8"/>
  <c r="E836" i="8"/>
  <c r="E842" i="8"/>
  <c r="E850" i="8"/>
  <c r="E855" i="8"/>
  <c r="E865" i="8"/>
  <c r="E875" i="8"/>
  <c r="E878" i="8"/>
  <c r="E888" i="8"/>
  <c r="E802" i="8"/>
  <c r="E900" i="8"/>
  <c r="E903" i="8"/>
  <c r="E905" i="8"/>
  <c r="E910" i="8"/>
  <c r="E913" i="8"/>
  <c r="E919" i="8"/>
  <c r="E924" i="8"/>
  <c r="E927" i="8"/>
  <c r="E931" i="8"/>
  <c r="E936" i="8"/>
  <c r="E941" i="8"/>
  <c r="E945" i="8"/>
  <c r="E949" i="8"/>
  <c r="E899" i="8"/>
  <c r="E954" i="8"/>
  <c r="E961" i="8"/>
  <c r="E964" i="8"/>
  <c r="E968" i="8"/>
  <c r="E970" i="8"/>
  <c r="E973" i="8"/>
  <c r="E976" i="8"/>
  <c r="E978" i="8"/>
  <c r="E982" i="8"/>
  <c r="E985" i="8"/>
  <c r="E991" i="8"/>
  <c r="E995" i="8"/>
  <c r="E997" i="8"/>
  <c r="E1001" i="8"/>
  <c r="E1004" i="8"/>
  <c r="E953" i="8"/>
  <c r="E1014" i="8"/>
  <c r="E1021" i="8"/>
  <c r="E1028" i="8"/>
  <c r="E1035" i="8"/>
  <c r="E1047" i="8"/>
  <c r="E1049" i="8"/>
  <c r="E1053" i="8"/>
  <c r="E1060" i="8"/>
  <c r="E1062" i="8"/>
  <c r="E1067" i="8"/>
  <c r="E1077" i="8"/>
  <c r="E1083" i="8"/>
  <c r="E1087" i="8"/>
  <c r="E1097" i="8"/>
  <c r="E1106" i="8"/>
  <c r="E1112" i="8"/>
  <c r="E1116" i="8"/>
  <c r="E1122" i="8"/>
  <c r="E1128" i="8"/>
  <c r="E1142" i="8"/>
  <c r="E1145" i="8"/>
  <c r="E1152" i="8"/>
  <c r="E1009" i="8"/>
  <c r="E1162" i="8"/>
  <c r="E1165" i="8"/>
  <c r="E1169" i="8"/>
  <c r="E1176" i="8"/>
  <c r="E1180" i="8"/>
  <c r="E1187" i="8"/>
  <c r="E1192" i="8"/>
  <c r="E1201" i="8"/>
  <c r="E1161" i="8"/>
  <c r="E1205" i="8"/>
  <c r="E1208" i="8"/>
  <c r="E1215" i="8"/>
  <c r="E1220" i="8"/>
  <c r="E1227" i="8"/>
  <c r="E1235" i="8"/>
  <c r="E1239" i="8"/>
  <c r="E1243" i="8"/>
  <c r="E1256" i="8"/>
  <c r="E1267" i="8"/>
  <c r="E1276" i="8"/>
  <c r="E1283" i="8"/>
  <c r="E1292" i="8"/>
  <c r="E1296" i="8"/>
  <c r="E1301" i="8"/>
  <c r="E1303" i="8"/>
  <c r="E1308" i="8"/>
  <c r="E1320" i="8"/>
  <c r="E1204" i="8"/>
  <c r="E1330" i="8"/>
  <c r="E1340" i="8"/>
  <c r="E1349" i="8"/>
  <c r="E1358" i="8"/>
  <c r="E1361" i="8"/>
  <c r="E1371" i="8"/>
  <c r="E1383" i="8"/>
  <c r="E1392" i="8"/>
  <c r="E1396" i="8"/>
  <c r="E1399" i="8"/>
  <c r="E1404" i="8"/>
  <c r="E1411" i="8"/>
  <c r="E1425" i="8"/>
  <c r="E1436" i="8"/>
  <c r="E1459" i="8"/>
  <c r="E1463" i="8"/>
  <c r="E1470" i="8"/>
  <c r="E1479" i="8"/>
  <c r="E1329" i="8"/>
  <c r="E1484" i="8"/>
  <c r="E1493" i="8"/>
  <c r="E1497" i="8"/>
  <c r="E1502" i="8"/>
  <c r="E1507" i="8"/>
  <c r="E1517" i="8"/>
  <c r="E1519" i="8"/>
  <c r="E1531" i="8"/>
  <c r="E1536" i="8"/>
  <c r="E1546" i="8"/>
  <c r="E1549" i="8"/>
  <c r="E1553" i="8"/>
  <c r="E1556" i="8"/>
  <c r="E1483" i="8"/>
  <c r="E1560" i="8"/>
  <c r="E1571" i="8"/>
  <c r="E1580" i="8"/>
  <c r="E1584" i="8"/>
  <c r="E1590" i="8"/>
  <c r="E1592" i="8"/>
  <c r="E1595" i="8"/>
  <c r="E1599" i="8"/>
  <c r="E1606" i="8"/>
  <c r="E1609" i="8"/>
  <c r="E1614" i="8"/>
  <c r="E1618" i="8"/>
  <c r="E1559" i="8"/>
  <c r="E1623" i="8"/>
  <c r="E1627" i="8"/>
  <c r="E1634" i="8"/>
  <c r="E1638" i="8"/>
  <c r="E1642" i="8"/>
  <c r="E1644" i="8"/>
  <c r="E1650" i="8"/>
  <c r="E1656" i="8"/>
  <c r="E1658" i="8"/>
  <c r="E1662" i="8"/>
  <c r="E1668" i="8"/>
  <c r="E1671" i="8"/>
  <c r="E1674" i="8"/>
  <c r="E1679" i="8"/>
  <c r="E1687" i="8"/>
  <c r="E1692" i="8"/>
  <c r="E1622" i="8"/>
  <c r="E1697" i="8"/>
  <c r="E1699" i="8"/>
  <c r="E1710" i="8"/>
  <c r="E1719" i="8"/>
  <c r="E1727" i="8"/>
  <c r="E1737" i="8"/>
  <c r="E1743" i="8"/>
  <c r="E1756" i="8"/>
  <c r="E1761" i="8"/>
  <c r="E1771" i="8"/>
  <c r="E1782" i="8"/>
  <c r="E1788" i="8"/>
  <c r="E1792" i="8"/>
  <c r="E1798" i="8"/>
  <c r="E1806" i="8"/>
  <c r="E1696" i="8"/>
  <c r="E1816" i="8"/>
  <c r="E1821" i="8"/>
  <c r="E1830" i="8"/>
  <c r="E1832" i="8"/>
  <c r="E1837" i="8"/>
  <c r="E1842" i="8"/>
  <c r="E1853" i="8"/>
  <c r="E1860" i="8"/>
  <c r="E1865" i="8"/>
  <c r="E1871" i="8"/>
  <c r="E1877" i="8"/>
  <c r="E1883" i="8"/>
  <c r="E1888" i="8"/>
  <c r="E1895" i="8"/>
  <c r="E1901" i="8"/>
  <c r="E1906" i="8"/>
  <c r="E1913" i="8"/>
  <c r="E1815" i="8"/>
  <c r="E4" i="8"/>
  <c r="E1920" i="8"/>
  <c r="F1920" i="8"/>
  <c r="G1920" i="8"/>
  <c r="H1920" i="8"/>
  <c r="I1920" i="8"/>
  <c r="E1924" i="8"/>
  <c r="F1924" i="8"/>
  <c r="G1924" i="8"/>
  <c r="H1924" i="8"/>
  <c r="I1924" i="8"/>
  <c r="E1925" i="8"/>
  <c r="F1925" i="8"/>
  <c r="G1925" i="8"/>
  <c r="H1925" i="8"/>
  <c r="I1925" i="8"/>
  <c r="E1926" i="8"/>
  <c r="F1926" i="8"/>
  <c r="G1926" i="8"/>
  <c r="H1926" i="8"/>
  <c r="I1926" i="8"/>
  <c r="E1927" i="8"/>
  <c r="F1927" i="8"/>
  <c r="G1927" i="8"/>
  <c r="H1927" i="8"/>
  <c r="I1927" i="8"/>
  <c r="E1928" i="8"/>
  <c r="F1928" i="8"/>
  <c r="G1928" i="8"/>
  <c r="H1928" i="8"/>
  <c r="I1928" i="8"/>
  <c r="E1929" i="8"/>
  <c r="F1929" i="8"/>
  <c r="G1929" i="8"/>
  <c r="H1929" i="8"/>
  <c r="I1929" i="8"/>
  <c r="E1930" i="8"/>
  <c r="F1930" i="8"/>
  <c r="G1930" i="8"/>
  <c r="H1930" i="8"/>
  <c r="I1930" i="8"/>
  <c r="E1921" i="8"/>
  <c r="F1921" i="8"/>
  <c r="G1921" i="8"/>
  <c r="H1921" i="8"/>
  <c r="I1921" i="8"/>
  <c r="E1923" i="8"/>
  <c r="F1923" i="8"/>
  <c r="G1923" i="8"/>
  <c r="H1923" i="8"/>
  <c r="I1923" i="8"/>
  <c r="E1922" i="8"/>
  <c r="F1922" i="8"/>
  <c r="G1922" i="8"/>
  <c r="H1922" i="8"/>
  <c r="I1922" i="8"/>
  <c r="J12" i="8"/>
  <c r="J22" i="8"/>
  <c r="J25" i="8"/>
  <c r="J37" i="8"/>
  <c r="F8" i="8"/>
  <c r="F106" i="8"/>
  <c r="F188" i="8"/>
  <c r="F190" i="8"/>
  <c r="F195" i="8"/>
  <c r="F197" i="8"/>
  <c r="F203" i="8"/>
  <c r="F208" i="8"/>
  <c r="F211" i="8"/>
  <c r="F216" i="8"/>
  <c r="F225" i="8"/>
  <c r="F227" i="8"/>
  <c r="F231" i="8"/>
  <c r="F234" i="8"/>
  <c r="F241" i="8"/>
  <c r="F246" i="8"/>
  <c r="F257" i="8"/>
  <c r="F265" i="8"/>
  <c r="F270" i="8"/>
  <c r="F272" i="8"/>
  <c r="F275" i="8"/>
  <c r="F283" i="8"/>
  <c r="F288" i="8"/>
  <c r="F187" i="8"/>
  <c r="F300" i="8"/>
  <c r="F302" i="8"/>
  <c r="F304" i="8"/>
  <c r="F306" i="8"/>
  <c r="F311" i="8"/>
  <c r="F317" i="8"/>
  <c r="F326" i="8"/>
  <c r="F331" i="8"/>
  <c r="F340" i="8"/>
  <c r="F344" i="8"/>
  <c r="F351" i="8"/>
  <c r="F354" i="8"/>
  <c r="F357" i="8"/>
  <c r="F365" i="8"/>
  <c r="F369" i="8"/>
  <c r="F373" i="8"/>
  <c r="F379" i="8"/>
  <c r="F383" i="8"/>
  <c r="F386" i="8"/>
  <c r="F389" i="8"/>
  <c r="F391" i="8"/>
  <c r="F394" i="8"/>
  <c r="F397" i="8"/>
  <c r="F400" i="8"/>
  <c r="F299" i="8"/>
  <c r="F411" i="8"/>
  <c r="F419" i="8"/>
  <c r="F424" i="8"/>
  <c r="F428" i="8"/>
  <c r="F431" i="8"/>
  <c r="F437" i="8"/>
  <c r="F443" i="8"/>
  <c r="F447" i="8"/>
  <c r="F455" i="8"/>
  <c r="F463" i="8"/>
  <c r="F410" i="8"/>
  <c r="F466" i="8"/>
  <c r="F470" i="8"/>
  <c r="F474" i="8"/>
  <c r="F483" i="8"/>
  <c r="F490" i="8"/>
  <c r="F503" i="8"/>
  <c r="F508" i="8"/>
  <c r="F516" i="8"/>
  <c r="F525" i="8"/>
  <c r="F531" i="8"/>
  <c r="F535" i="8"/>
  <c r="F541" i="8"/>
  <c r="F545" i="8"/>
  <c r="F553" i="8"/>
  <c r="F559" i="8"/>
  <c r="F465" i="8"/>
  <c r="F569" i="8"/>
  <c r="F572" i="8"/>
  <c r="F576" i="8"/>
  <c r="F581" i="8"/>
  <c r="F587" i="8"/>
  <c r="F590" i="8"/>
  <c r="F594" i="8"/>
  <c r="F599" i="8"/>
  <c r="F606" i="8"/>
  <c r="F567" i="8"/>
  <c r="F612" i="8"/>
  <c r="F617" i="8"/>
  <c r="F624" i="8"/>
  <c r="F631" i="8"/>
  <c r="F638" i="8"/>
  <c r="F642" i="8"/>
  <c r="F652" i="8"/>
  <c r="F666" i="8"/>
  <c r="F673" i="8"/>
  <c r="F677" i="8"/>
  <c r="F682" i="8"/>
  <c r="F689" i="8"/>
  <c r="F695" i="8"/>
  <c r="F706" i="8"/>
  <c r="F713" i="8"/>
  <c r="F718" i="8"/>
  <c r="F611" i="8"/>
  <c r="F726" i="8"/>
  <c r="F729" i="8"/>
  <c r="F732" i="8"/>
  <c r="F736" i="8"/>
  <c r="F745" i="8"/>
  <c r="F754" i="8"/>
  <c r="F763" i="8"/>
  <c r="F769" i="8"/>
  <c r="F772" i="8"/>
  <c r="F779" i="8"/>
  <c r="F789" i="8"/>
  <c r="F797" i="8"/>
  <c r="F725" i="8"/>
  <c r="F803" i="8"/>
  <c r="F805" i="8"/>
  <c r="F808" i="8"/>
  <c r="F812" i="8"/>
  <c r="F820" i="8"/>
  <c r="F827" i="8"/>
  <c r="F836" i="8"/>
  <c r="F842" i="8"/>
  <c r="F850" i="8"/>
  <c r="F855" i="8"/>
  <c r="F865" i="8"/>
  <c r="F875" i="8"/>
  <c r="F878" i="8"/>
  <c r="F888" i="8"/>
  <c r="F802" i="8"/>
  <c r="F900" i="8"/>
  <c r="F903" i="8"/>
  <c r="F905" i="8"/>
  <c r="F910" i="8"/>
  <c r="F913" i="8"/>
  <c r="F919" i="8"/>
  <c r="F924" i="8"/>
  <c r="F927" i="8"/>
  <c r="F931" i="8"/>
  <c r="F936" i="8"/>
  <c r="F941" i="8"/>
  <c r="F945" i="8"/>
  <c r="F949" i="8"/>
  <c r="F899" i="8"/>
  <c r="F954" i="8"/>
  <c r="F961" i="8"/>
  <c r="F964" i="8"/>
  <c r="F968" i="8"/>
  <c r="F970" i="8"/>
  <c r="F973" i="8"/>
  <c r="F976" i="8"/>
  <c r="F978" i="8"/>
  <c r="F982" i="8"/>
  <c r="F985" i="8"/>
  <c r="F991" i="8"/>
  <c r="F995" i="8"/>
  <c r="F997" i="8"/>
  <c r="F1001" i="8"/>
  <c r="F1004" i="8"/>
  <c r="F953" i="8"/>
  <c r="F1010" i="8"/>
  <c r="F1014" i="8"/>
  <c r="F1021" i="8"/>
  <c r="F1028" i="8"/>
  <c r="F1035" i="8"/>
  <c r="F1047" i="8"/>
  <c r="F1049" i="8"/>
  <c r="F1053" i="8"/>
  <c r="F1060" i="8"/>
  <c r="F1062" i="8"/>
  <c r="F1067" i="8"/>
  <c r="F1077" i="8"/>
  <c r="F1083" i="8"/>
  <c r="F1087" i="8"/>
  <c r="F1097" i="8"/>
  <c r="F1106" i="8"/>
  <c r="F1112" i="8"/>
  <c r="F1116" i="8"/>
  <c r="F1122" i="8"/>
  <c r="F1128" i="8"/>
  <c r="F1142" i="8"/>
  <c r="F1145" i="8"/>
  <c r="F1152" i="8"/>
  <c r="F1009" i="8"/>
  <c r="F1162" i="8"/>
  <c r="F1165" i="8"/>
  <c r="F1169" i="8"/>
  <c r="F1176" i="8"/>
  <c r="F1180" i="8"/>
  <c r="F1187" i="8"/>
  <c r="F1192" i="8"/>
  <c r="F1201" i="8"/>
  <c r="F1161" i="8"/>
  <c r="F1205" i="8"/>
  <c r="F1208" i="8"/>
  <c r="F1215" i="8"/>
  <c r="F1220" i="8"/>
  <c r="F1227" i="8"/>
  <c r="F1235" i="8"/>
  <c r="F1239" i="8"/>
  <c r="F1243" i="8"/>
  <c r="F1256" i="8"/>
  <c r="F1267" i="8"/>
  <c r="F1276" i="8"/>
  <c r="F1283" i="8"/>
  <c r="F1292" i="8"/>
  <c r="F1296" i="8"/>
  <c r="F1301" i="8"/>
  <c r="F1303" i="8"/>
  <c r="F1308" i="8"/>
  <c r="F1320" i="8"/>
  <c r="F1204" i="8"/>
  <c r="F1330" i="8"/>
  <c r="F1340" i="8"/>
  <c r="F1349" i="8"/>
  <c r="F1358" i="8"/>
  <c r="F1361" i="8"/>
  <c r="F1371" i="8"/>
  <c r="F1383" i="8"/>
  <c r="F1392" i="8"/>
  <c r="F1396" i="8"/>
  <c r="F1399" i="8"/>
  <c r="F1404" i="8"/>
  <c r="F1411" i="8"/>
  <c r="F1425" i="8"/>
  <c r="F1436" i="8"/>
  <c r="F1459" i="8"/>
  <c r="F1463" i="8"/>
  <c r="F1470" i="8"/>
  <c r="F1479" i="8"/>
  <c r="F1329" i="8"/>
  <c r="F1484" i="8"/>
  <c r="F1493" i="8"/>
  <c r="F1497" i="8"/>
  <c r="F1502" i="8"/>
  <c r="F1507" i="8"/>
  <c r="F1517" i="8"/>
  <c r="F1519" i="8"/>
  <c r="F1531" i="8"/>
  <c r="F1536" i="8"/>
  <c r="F1546" i="8"/>
  <c r="F1549" i="8"/>
  <c r="F1553" i="8"/>
  <c r="F1556" i="8"/>
  <c r="F1483" i="8"/>
  <c r="F1560" i="8"/>
  <c r="F1571" i="8"/>
  <c r="F1580" i="8"/>
  <c r="F1584" i="8"/>
  <c r="F1590" i="8"/>
  <c r="F1592" i="8"/>
  <c r="F1595" i="8"/>
  <c r="F1599" i="8"/>
  <c r="F1606" i="8"/>
  <c r="F1609" i="8"/>
  <c r="F1614" i="8"/>
  <c r="F1618" i="8"/>
  <c r="F1559" i="8"/>
  <c r="F1623" i="8"/>
  <c r="F1627" i="8"/>
  <c r="F1634" i="8"/>
  <c r="F1638" i="8"/>
  <c r="F1642" i="8"/>
  <c r="F1644" i="8"/>
  <c r="F1650" i="8"/>
  <c r="F1656" i="8"/>
  <c r="F1658" i="8"/>
  <c r="F1662" i="8"/>
  <c r="F1668" i="8"/>
  <c r="F1671" i="8"/>
  <c r="F1674" i="8"/>
  <c r="F1679" i="8"/>
  <c r="F1687" i="8"/>
  <c r="F1692" i="8"/>
  <c r="F1622" i="8"/>
  <c r="F1697" i="8"/>
  <c r="F1699" i="8"/>
  <c r="F1710" i="8"/>
  <c r="F1719" i="8"/>
  <c r="F1727" i="8"/>
  <c r="F1737" i="8"/>
  <c r="F1743" i="8"/>
  <c r="F1756" i="8"/>
  <c r="F1761" i="8"/>
  <c r="F1771" i="8"/>
  <c r="F1782" i="8"/>
  <c r="F1788" i="8"/>
  <c r="F1792" i="8"/>
  <c r="F1798" i="8"/>
  <c r="F1806" i="8"/>
  <c r="F1696" i="8"/>
  <c r="F1816" i="8"/>
  <c r="F1821" i="8"/>
  <c r="F1830" i="8"/>
  <c r="F1832" i="8"/>
  <c r="F1837" i="8"/>
  <c r="F1842" i="8"/>
  <c r="F1853" i="8"/>
  <c r="F1860" i="8"/>
  <c r="F1865" i="8"/>
  <c r="F1871" i="8"/>
  <c r="F1877" i="8"/>
  <c r="F1883" i="8"/>
  <c r="F1888" i="8"/>
  <c r="F1895" i="8"/>
  <c r="F1901" i="8"/>
  <c r="F1906" i="8"/>
  <c r="F1913" i="8"/>
  <c r="F1815" i="8"/>
  <c r="F4" i="8"/>
  <c r="G8" i="8"/>
  <c r="G106" i="8"/>
  <c r="G188" i="8"/>
  <c r="G190" i="8"/>
  <c r="G195" i="8"/>
  <c r="G197" i="8"/>
  <c r="G203" i="8"/>
  <c r="G208" i="8"/>
  <c r="G211" i="8"/>
  <c r="G216" i="8"/>
  <c r="G225" i="8"/>
  <c r="G227" i="8"/>
  <c r="G231" i="8"/>
  <c r="G234" i="8"/>
  <c r="G241" i="8"/>
  <c r="G246" i="8"/>
  <c r="G257" i="8"/>
  <c r="G265" i="8"/>
  <c r="G270" i="8"/>
  <c r="G272" i="8"/>
  <c r="G275" i="8"/>
  <c r="G283" i="8"/>
  <c r="G288" i="8"/>
  <c r="G187" i="8"/>
  <c r="G300" i="8"/>
  <c r="G302" i="8"/>
  <c r="G304" i="8"/>
  <c r="G306" i="8"/>
  <c r="G311" i="8"/>
  <c r="G317" i="8"/>
  <c r="G326" i="8"/>
  <c r="G331" i="8"/>
  <c r="G340" i="8"/>
  <c r="G344" i="8"/>
  <c r="G351" i="8"/>
  <c r="G354" i="8"/>
  <c r="G357" i="8"/>
  <c r="G365" i="8"/>
  <c r="G369" i="8"/>
  <c r="G373" i="8"/>
  <c r="G379" i="8"/>
  <c r="G383" i="8"/>
  <c r="G386" i="8"/>
  <c r="G389" i="8"/>
  <c r="G391" i="8"/>
  <c r="G394" i="8"/>
  <c r="G397" i="8"/>
  <c r="G400" i="8"/>
  <c r="G299" i="8"/>
  <c r="G411" i="8"/>
  <c r="G419" i="8"/>
  <c r="G424" i="8"/>
  <c r="G428" i="8"/>
  <c r="G431" i="8"/>
  <c r="G437" i="8"/>
  <c r="G443" i="8"/>
  <c r="G447" i="8"/>
  <c r="G455" i="8"/>
  <c r="G463" i="8"/>
  <c r="G410" i="8"/>
  <c r="G466" i="8"/>
  <c r="G470" i="8"/>
  <c r="G474" i="8"/>
  <c r="G483" i="8"/>
  <c r="G490" i="8"/>
  <c r="G503" i="8"/>
  <c r="G508" i="8"/>
  <c r="G516" i="8"/>
  <c r="G525" i="8"/>
  <c r="G531" i="8"/>
  <c r="G535" i="8"/>
  <c r="G541" i="8"/>
  <c r="G545" i="8"/>
  <c r="G553" i="8"/>
  <c r="G559" i="8"/>
  <c r="G465" i="8"/>
  <c r="G569" i="8"/>
  <c r="G572" i="8"/>
  <c r="G576" i="8"/>
  <c r="G581" i="8"/>
  <c r="G587" i="8"/>
  <c r="G590" i="8"/>
  <c r="G594" i="8"/>
  <c r="G599" i="8"/>
  <c r="G606" i="8"/>
  <c r="G567" i="8"/>
  <c r="G612" i="8"/>
  <c r="G617" i="8"/>
  <c r="G624" i="8"/>
  <c r="G631" i="8"/>
  <c r="G638" i="8"/>
  <c r="G642" i="8"/>
  <c r="G652" i="8"/>
  <c r="G666" i="8"/>
  <c r="G673" i="8"/>
  <c r="G677" i="8"/>
  <c r="G682" i="8"/>
  <c r="G689" i="8"/>
  <c r="G695" i="8"/>
  <c r="G706" i="8"/>
  <c r="G713" i="8"/>
  <c r="G718" i="8"/>
  <c r="G611" i="8"/>
  <c r="G726" i="8"/>
  <c r="G729" i="8"/>
  <c r="G732" i="8"/>
  <c r="G736" i="8"/>
  <c r="G745" i="8"/>
  <c r="G754" i="8"/>
  <c r="G763" i="8"/>
  <c r="G769" i="8"/>
  <c r="G772" i="8"/>
  <c r="G779" i="8"/>
  <c r="G789" i="8"/>
  <c r="G797" i="8"/>
  <c r="G725" i="8"/>
  <c r="G803" i="8"/>
  <c r="G805" i="8"/>
  <c r="G808" i="8"/>
  <c r="G812" i="8"/>
  <c r="G820" i="8"/>
  <c r="G827" i="8"/>
  <c r="G836" i="8"/>
  <c r="G842" i="8"/>
  <c r="G850" i="8"/>
  <c r="G855" i="8"/>
  <c r="G865" i="8"/>
  <c r="G875" i="8"/>
  <c r="G878" i="8"/>
  <c r="G888" i="8"/>
  <c r="G802" i="8"/>
  <c r="G900" i="8"/>
  <c r="G903" i="8"/>
  <c r="G905" i="8"/>
  <c r="G910" i="8"/>
  <c r="G913" i="8"/>
  <c r="G919" i="8"/>
  <c r="G924" i="8"/>
  <c r="G927" i="8"/>
  <c r="G931" i="8"/>
  <c r="G936" i="8"/>
  <c r="G941" i="8"/>
  <c r="G945" i="8"/>
  <c r="G949" i="8"/>
  <c r="G899" i="8"/>
  <c r="G954" i="8"/>
  <c r="G961" i="8"/>
  <c r="G964" i="8"/>
  <c r="G968" i="8"/>
  <c r="G970" i="8"/>
  <c r="G973" i="8"/>
  <c r="G976" i="8"/>
  <c r="G978" i="8"/>
  <c r="G982" i="8"/>
  <c r="G985" i="8"/>
  <c r="G991" i="8"/>
  <c r="G995" i="8"/>
  <c r="G997" i="8"/>
  <c r="G1001" i="8"/>
  <c r="G1004" i="8"/>
  <c r="G953" i="8"/>
  <c r="G1010" i="8"/>
  <c r="G1014" i="8"/>
  <c r="G1021" i="8"/>
  <c r="G1028" i="8"/>
  <c r="G1035" i="8"/>
  <c r="G1047" i="8"/>
  <c r="G1049" i="8"/>
  <c r="G1053" i="8"/>
  <c r="G1060" i="8"/>
  <c r="G1062" i="8"/>
  <c r="G1067" i="8"/>
  <c r="G1077" i="8"/>
  <c r="G1083" i="8"/>
  <c r="G1087" i="8"/>
  <c r="G1097" i="8"/>
  <c r="G1106" i="8"/>
  <c r="G1112" i="8"/>
  <c r="G1116" i="8"/>
  <c r="G1122" i="8"/>
  <c r="G1128" i="8"/>
  <c r="G1142" i="8"/>
  <c r="G1145" i="8"/>
  <c r="G1152" i="8"/>
  <c r="G1009" i="8"/>
  <c r="G1162" i="8"/>
  <c r="G1165" i="8"/>
  <c r="G1169" i="8"/>
  <c r="G1176" i="8"/>
  <c r="G1180" i="8"/>
  <c r="G1187" i="8"/>
  <c r="G1192" i="8"/>
  <c r="G1201" i="8"/>
  <c r="G1161" i="8"/>
  <c r="G1205" i="8"/>
  <c r="G1208" i="8"/>
  <c r="G1215" i="8"/>
  <c r="G1220" i="8"/>
  <c r="G1227" i="8"/>
  <c r="G1235" i="8"/>
  <c r="G1239" i="8"/>
  <c r="G1243" i="8"/>
  <c r="G1256" i="8"/>
  <c r="G1267" i="8"/>
  <c r="G1276" i="8"/>
  <c r="G1283" i="8"/>
  <c r="G1292" i="8"/>
  <c r="G1296" i="8"/>
  <c r="G1301" i="8"/>
  <c r="G1303" i="8"/>
  <c r="G1308" i="8"/>
  <c r="G1320" i="8"/>
  <c r="G1204" i="8"/>
  <c r="G1330" i="8"/>
  <c r="G1340" i="8"/>
  <c r="G1349" i="8"/>
  <c r="G1358" i="8"/>
  <c r="G1361" i="8"/>
  <c r="G1371" i="8"/>
  <c r="G1383" i="8"/>
  <c r="G1392" i="8"/>
  <c r="G1396" i="8"/>
  <c r="G1399" i="8"/>
  <c r="G1404" i="8"/>
  <c r="G1411" i="8"/>
  <c r="G1425" i="8"/>
  <c r="G1436" i="8"/>
  <c r="G1459" i="8"/>
  <c r="G1463" i="8"/>
  <c r="G1470" i="8"/>
  <c r="G1479" i="8"/>
  <c r="G1329" i="8"/>
  <c r="G1484" i="8"/>
  <c r="G1493" i="8"/>
  <c r="G1497" i="8"/>
  <c r="G1502" i="8"/>
  <c r="G1507" i="8"/>
  <c r="G1517" i="8"/>
  <c r="G1519" i="8"/>
  <c r="G1531" i="8"/>
  <c r="G1536" i="8"/>
  <c r="G1546" i="8"/>
  <c r="G1549" i="8"/>
  <c r="G1553" i="8"/>
  <c r="G1556" i="8"/>
  <c r="G1483" i="8"/>
  <c r="G1560" i="8"/>
  <c r="G1571" i="8"/>
  <c r="G1580" i="8"/>
  <c r="G1584" i="8"/>
  <c r="G1590" i="8"/>
  <c r="G1592" i="8"/>
  <c r="G1595" i="8"/>
  <c r="G1599" i="8"/>
  <c r="G1606" i="8"/>
  <c r="G1609" i="8"/>
  <c r="G1614" i="8"/>
  <c r="G1618" i="8"/>
  <c r="G1559" i="8"/>
  <c r="G1623" i="8"/>
  <c r="G1627" i="8"/>
  <c r="G1634" i="8"/>
  <c r="G1638" i="8"/>
  <c r="G1642" i="8"/>
  <c r="G1644" i="8"/>
  <c r="G1650" i="8"/>
  <c r="G1656" i="8"/>
  <c r="G1658" i="8"/>
  <c r="G1662" i="8"/>
  <c r="G1668" i="8"/>
  <c r="G1671" i="8"/>
  <c r="G1674" i="8"/>
  <c r="G1679" i="8"/>
  <c r="G1687" i="8"/>
  <c r="G1692" i="8"/>
  <c r="G1622" i="8"/>
  <c r="G1697" i="8"/>
  <c r="G1699" i="8"/>
  <c r="G1710" i="8"/>
  <c r="G1719" i="8"/>
  <c r="G1727" i="8"/>
  <c r="G1737" i="8"/>
  <c r="G1743" i="8"/>
  <c r="G1756" i="8"/>
  <c r="G1761" i="8"/>
  <c r="G1771" i="8"/>
  <c r="G1782" i="8"/>
  <c r="G1788" i="8"/>
  <c r="G1792" i="8"/>
  <c r="G1798" i="8"/>
  <c r="G1806" i="8"/>
  <c r="G1696" i="8"/>
  <c r="G1816" i="8"/>
  <c r="G1821" i="8"/>
  <c r="G1830" i="8"/>
  <c r="G1832" i="8"/>
  <c r="G1837" i="8"/>
  <c r="G1842" i="8"/>
  <c r="G1853" i="8"/>
  <c r="G1860" i="8"/>
  <c r="G1865" i="8"/>
  <c r="G1871" i="8"/>
  <c r="G1877" i="8"/>
  <c r="G1883" i="8"/>
  <c r="G1888" i="8"/>
  <c r="G1895" i="8"/>
  <c r="G1901" i="8"/>
  <c r="G1906" i="8"/>
  <c r="G1913" i="8"/>
  <c r="G1815" i="8"/>
  <c r="G4" i="8"/>
  <c r="H8" i="8"/>
  <c r="H106" i="8"/>
  <c r="H188" i="8"/>
  <c r="H190" i="8"/>
  <c r="H195" i="8"/>
  <c r="H197" i="8"/>
  <c r="H203" i="8"/>
  <c r="H208" i="8"/>
  <c r="H211" i="8"/>
  <c r="H216" i="8"/>
  <c r="H225" i="8"/>
  <c r="H227" i="8"/>
  <c r="H231" i="8"/>
  <c r="H234" i="8"/>
  <c r="H241" i="8"/>
  <c r="H246" i="8"/>
  <c r="H257" i="8"/>
  <c r="H265" i="8"/>
  <c r="H270" i="8"/>
  <c r="H272" i="8"/>
  <c r="H275" i="8"/>
  <c r="H283" i="8"/>
  <c r="H288" i="8"/>
  <c r="H187" i="8"/>
  <c r="H300" i="8"/>
  <c r="H302" i="8"/>
  <c r="H304" i="8"/>
  <c r="H306" i="8"/>
  <c r="H311" i="8"/>
  <c r="H317" i="8"/>
  <c r="H326" i="8"/>
  <c r="H331" i="8"/>
  <c r="H340" i="8"/>
  <c r="H344" i="8"/>
  <c r="H351" i="8"/>
  <c r="H354" i="8"/>
  <c r="H357" i="8"/>
  <c r="H365" i="8"/>
  <c r="H369" i="8"/>
  <c r="H373" i="8"/>
  <c r="H379" i="8"/>
  <c r="H383" i="8"/>
  <c r="H386" i="8"/>
  <c r="H389" i="8"/>
  <c r="H391" i="8"/>
  <c r="H394" i="8"/>
  <c r="H397" i="8"/>
  <c r="H400" i="8"/>
  <c r="H299" i="8"/>
  <c r="H411" i="8"/>
  <c r="H419" i="8"/>
  <c r="H424" i="8"/>
  <c r="H428" i="8"/>
  <c r="H431" i="8"/>
  <c r="H437" i="8"/>
  <c r="H443" i="8"/>
  <c r="H447" i="8"/>
  <c r="H455" i="8"/>
  <c r="H463" i="8"/>
  <c r="H410" i="8"/>
  <c r="H466" i="8"/>
  <c r="H470" i="8"/>
  <c r="H474" i="8"/>
  <c r="H483" i="8"/>
  <c r="H490" i="8"/>
  <c r="H503" i="8"/>
  <c r="H508" i="8"/>
  <c r="H516" i="8"/>
  <c r="H525" i="8"/>
  <c r="H531" i="8"/>
  <c r="H535" i="8"/>
  <c r="H541" i="8"/>
  <c r="H545" i="8"/>
  <c r="H553" i="8"/>
  <c r="H559" i="8"/>
  <c r="H465" i="8"/>
  <c r="H569" i="8"/>
  <c r="H572" i="8"/>
  <c r="H576" i="8"/>
  <c r="H581" i="8"/>
  <c r="H587" i="8"/>
  <c r="H590" i="8"/>
  <c r="H594" i="8"/>
  <c r="H599" i="8"/>
  <c r="H606" i="8"/>
  <c r="H567" i="8"/>
  <c r="H612" i="8"/>
  <c r="H617" i="8"/>
  <c r="H624" i="8"/>
  <c r="H631" i="8"/>
  <c r="H638" i="8"/>
  <c r="H642" i="8"/>
  <c r="H652" i="8"/>
  <c r="H666" i="8"/>
  <c r="H673" i="8"/>
  <c r="H677" i="8"/>
  <c r="H682" i="8"/>
  <c r="H689" i="8"/>
  <c r="H695" i="8"/>
  <c r="H706" i="8"/>
  <c r="H713" i="8"/>
  <c r="H718" i="8"/>
  <c r="H611" i="8"/>
  <c r="H726" i="8"/>
  <c r="H729" i="8"/>
  <c r="H732" i="8"/>
  <c r="H736" i="8"/>
  <c r="H745" i="8"/>
  <c r="H754" i="8"/>
  <c r="H763" i="8"/>
  <c r="H769" i="8"/>
  <c r="H772" i="8"/>
  <c r="H779" i="8"/>
  <c r="H789" i="8"/>
  <c r="H797" i="8"/>
  <c r="H725" i="8"/>
  <c r="H803" i="8"/>
  <c r="H805" i="8"/>
  <c r="H808" i="8"/>
  <c r="H812" i="8"/>
  <c r="H820" i="8"/>
  <c r="H827" i="8"/>
  <c r="H836" i="8"/>
  <c r="H842" i="8"/>
  <c r="H850" i="8"/>
  <c r="H855" i="8"/>
  <c r="H865" i="8"/>
  <c r="H875" i="8"/>
  <c r="H878" i="8"/>
  <c r="H888" i="8"/>
  <c r="H802" i="8"/>
  <c r="H900" i="8"/>
  <c r="H903" i="8"/>
  <c r="H905" i="8"/>
  <c r="H910" i="8"/>
  <c r="H913" i="8"/>
  <c r="H919" i="8"/>
  <c r="H924" i="8"/>
  <c r="H927" i="8"/>
  <c r="H931" i="8"/>
  <c r="H936" i="8"/>
  <c r="H941" i="8"/>
  <c r="H945" i="8"/>
  <c r="H949" i="8"/>
  <c r="H899" i="8"/>
  <c r="H954" i="8"/>
  <c r="H961" i="8"/>
  <c r="H964" i="8"/>
  <c r="H968" i="8"/>
  <c r="H970" i="8"/>
  <c r="H973" i="8"/>
  <c r="H976" i="8"/>
  <c r="H978" i="8"/>
  <c r="H982" i="8"/>
  <c r="H985" i="8"/>
  <c r="H991" i="8"/>
  <c r="H995" i="8"/>
  <c r="H997" i="8"/>
  <c r="H1001" i="8"/>
  <c r="H1004" i="8"/>
  <c r="H953" i="8"/>
  <c r="H1010" i="8"/>
  <c r="H1014" i="8"/>
  <c r="H1021" i="8"/>
  <c r="H1028" i="8"/>
  <c r="H1035" i="8"/>
  <c r="H1047" i="8"/>
  <c r="H1049" i="8"/>
  <c r="H1053" i="8"/>
  <c r="H1060" i="8"/>
  <c r="H1062" i="8"/>
  <c r="H1067" i="8"/>
  <c r="H1077" i="8"/>
  <c r="H1083" i="8"/>
  <c r="H1087" i="8"/>
  <c r="H1097" i="8"/>
  <c r="H1106" i="8"/>
  <c r="H1112" i="8"/>
  <c r="H1116" i="8"/>
  <c r="H1122" i="8"/>
  <c r="H1128" i="8"/>
  <c r="H1142" i="8"/>
  <c r="H1145" i="8"/>
  <c r="H1152" i="8"/>
  <c r="H1009" i="8"/>
  <c r="H1162" i="8"/>
  <c r="H1165" i="8"/>
  <c r="H1169" i="8"/>
  <c r="H1176" i="8"/>
  <c r="H1180" i="8"/>
  <c r="H1187" i="8"/>
  <c r="H1192" i="8"/>
  <c r="H1201" i="8"/>
  <c r="H1161" i="8"/>
  <c r="H1205" i="8"/>
  <c r="H1208" i="8"/>
  <c r="H1215" i="8"/>
  <c r="H1220" i="8"/>
  <c r="H1227" i="8"/>
  <c r="H1235" i="8"/>
  <c r="H1239" i="8"/>
  <c r="H1243" i="8"/>
  <c r="H1256" i="8"/>
  <c r="H1267" i="8"/>
  <c r="H1276" i="8"/>
  <c r="H1283" i="8"/>
  <c r="H1292" i="8"/>
  <c r="H1296" i="8"/>
  <c r="H1301" i="8"/>
  <c r="H1303" i="8"/>
  <c r="H1308" i="8"/>
  <c r="H1320" i="8"/>
  <c r="H1204" i="8"/>
  <c r="H1330" i="8"/>
  <c r="H1340" i="8"/>
  <c r="H1349" i="8"/>
  <c r="H1358" i="8"/>
  <c r="H1361" i="8"/>
  <c r="H1371" i="8"/>
  <c r="H1383" i="8"/>
  <c r="H1392" i="8"/>
  <c r="H1396" i="8"/>
  <c r="H1399" i="8"/>
  <c r="H1404" i="8"/>
  <c r="H1411" i="8"/>
  <c r="H1425" i="8"/>
  <c r="H1436" i="8"/>
  <c r="H1459" i="8"/>
  <c r="H1463" i="8"/>
  <c r="H1470" i="8"/>
  <c r="H1479" i="8"/>
  <c r="H1329" i="8"/>
  <c r="H1484" i="8"/>
  <c r="H1493" i="8"/>
  <c r="H1497" i="8"/>
  <c r="H1502" i="8"/>
  <c r="H1507" i="8"/>
  <c r="H1517" i="8"/>
  <c r="H1519" i="8"/>
  <c r="H1531" i="8"/>
  <c r="H1536" i="8"/>
  <c r="H1546" i="8"/>
  <c r="H1549" i="8"/>
  <c r="H1553" i="8"/>
  <c r="H1556" i="8"/>
  <c r="H1483" i="8"/>
  <c r="H1560" i="8"/>
  <c r="H1571" i="8"/>
  <c r="H1580" i="8"/>
  <c r="H1584" i="8"/>
  <c r="H1590" i="8"/>
  <c r="H1592" i="8"/>
  <c r="H1595" i="8"/>
  <c r="H1599" i="8"/>
  <c r="H1606" i="8"/>
  <c r="H1609" i="8"/>
  <c r="H1614" i="8"/>
  <c r="H1618" i="8"/>
  <c r="H1559" i="8"/>
  <c r="H1623" i="8"/>
  <c r="H1627" i="8"/>
  <c r="H1634" i="8"/>
  <c r="H1638" i="8"/>
  <c r="H1642" i="8"/>
  <c r="H1644" i="8"/>
  <c r="H1650" i="8"/>
  <c r="H1656" i="8"/>
  <c r="H1658" i="8"/>
  <c r="H1662" i="8"/>
  <c r="H1668" i="8"/>
  <c r="H1671" i="8"/>
  <c r="H1674" i="8"/>
  <c r="H1679" i="8"/>
  <c r="H1687" i="8"/>
  <c r="H1692" i="8"/>
  <c r="H1622" i="8"/>
  <c r="H1697" i="8"/>
  <c r="H1699" i="8"/>
  <c r="H1710" i="8"/>
  <c r="H1719" i="8"/>
  <c r="H1727" i="8"/>
  <c r="H1737" i="8"/>
  <c r="H1743" i="8"/>
  <c r="H1756" i="8"/>
  <c r="H1761" i="8"/>
  <c r="H1771" i="8"/>
  <c r="H1782" i="8"/>
  <c r="H1788" i="8"/>
  <c r="H1792" i="8"/>
  <c r="H1798" i="8"/>
  <c r="H1806" i="8"/>
  <c r="H1696" i="8"/>
  <c r="H1816" i="8"/>
  <c r="H1821" i="8"/>
  <c r="H1830" i="8"/>
  <c r="H1832" i="8"/>
  <c r="H1837" i="8"/>
  <c r="H1842" i="8"/>
  <c r="H1853" i="8"/>
  <c r="H1860" i="8"/>
  <c r="H1865" i="8"/>
  <c r="H1871" i="8"/>
  <c r="H1877" i="8"/>
  <c r="H1883" i="8"/>
  <c r="H1888" i="8"/>
  <c r="H1895" i="8"/>
  <c r="H1901" i="8"/>
  <c r="H1906" i="8"/>
  <c r="H1913" i="8"/>
  <c r="H1815" i="8"/>
  <c r="H4" i="8"/>
  <c r="I8" i="8"/>
  <c r="I106" i="8"/>
  <c r="I188" i="8"/>
  <c r="I190" i="8"/>
  <c r="I195" i="8"/>
  <c r="I197" i="8"/>
  <c r="I203" i="8"/>
  <c r="I208" i="8"/>
  <c r="I211" i="8"/>
  <c r="I216" i="8"/>
  <c r="I225" i="8"/>
  <c r="I227" i="8"/>
  <c r="I231" i="8"/>
  <c r="I234" i="8"/>
  <c r="I241" i="8"/>
  <c r="I246" i="8"/>
  <c r="I257" i="8"/>
  <c r="I265" i="8"/>
  <c r="I270" i="8"/>
  <c r="I272" i="8"/>
  <c r="I275" i="8"/>
  <c r="I283" i="8"/>
  <c r="I288" i="8"/>
  <c r="I187" i="8"/>
  <c r="I300" i="8"/>
  <c r="I302" i="8"/>
  <c r="I304" i="8"/>
  <c r="I306" i="8"/>
  <c r="I311" i="8"/>
  <c r="I317" i="8"/>
  <c r="I326" i="8"/>
  <c r="I331" i="8"/>
  <c r="I340" i="8"/>
  <c r="I344" i="8"/>
  <c r="I351" i="8"/>
  <c r="I354" i="8"/>
  <c r="I357" i="8"/>
  <c r="I365" i="8"/>
  <c r="I369" i="8"/>
  <c r="I373" i="8"/>
  <c r="I379" i="8"/>
  <c r="I383" i="8"/>
  <c r="I386" i="8"/>
  <c r="I389" i="8"/>
  <c r="I391" i="8"/>
  <c r="I394" i="8"/>
  <c r="I397" i="8"/>
  <c r="I400" i="8"/>
  <c r="I299" i="8"/>
  <c r="I411" i="8"/>
  <c r="I419" i="8"/>
  <c r="I424" i="8"/>
  <c r="I428" i="8"/>
  <c r="I431" i="8"/>
  <c r="I437" i="8"/>
  <c r="I443" i="8"/>
  <c r="I447" i="8"/>
  <c r="I455" i="8"/>
  <c r="I463" i="8"/>
  <c r="I410" i="8"/>
  <c r="I466" i="8"/>
  <c r="I470" i="8"/>
  <c r="I474" i="8"/>
  <c r="I483" i="8"/>
  <c r="I490" i="8"/>
  <c r="I503" i="8"/>
  <c r="I508" i="8"/>
  <c r="I516" i="8"/>
  <c r="I525" i="8"/>
  <c r="I531" i="8"/>
  <c r="I535" i="8"/>
  <c r="I541" i="8"/>
  <c r="I545" i="8"/>
  <c r="I553" i="8"/>
  <c r="I559" i="8"/>
  <c r="I465" i="8"/>
  <c r="I569" i="8"/>
  <c r="I572" i="8"/>
  <c r="I576" i="8"/>
  <c r="I581" i="8"/>
  <c r="I587" i="8"/>
  <c r="I590" i="8"/>
  <c r="I594" i="8"/>
  <c r="I599" i="8"/>
  <c r="I606" i="8"/>
  <c r="I567" i="8"/>
  <c r="I612" i="8"/>
  <c r="I617" i="8"/>
  <c r="I624" i="8"/>
  <c r="I631" i="8"/>
  <c r="I638" i="8"/>
  <c r="I642" i="8"/>
  <c r="I652" i="8"/>
  <c r="I666" i="8"/>
  <c r="I673" i="8"/>
  <c r="I677" i="8"/>
  <c r="I682" i="8"/>
  <c r="I689" i="8"/>
  <c r="I695" i="8"/>
  <c r="I706" i="8"/>
  <c r="I713" i="8"/>
  <c r="I718" i="8"/>
  <c r="I611" i="8"/>
  <c r="I726" i="8"/>
  <c r="I729" i="8"/>
  <c r="I732" i="8"/>
  <c r="I736" i="8"/>
  <c r="I745" i="8"/>
  <c r="I754" i="8"/>
  <c r="I763" i="8"/>
  <c r="I769" i="8"/>
  <c r="I772" i="8"/>
  <c r="I779" i="8"/>
  <c r="I789" i="8"/>
  <c r="I797" i="8"/>
  <c r="I725" i="8"/>
  <c r="I803" i="8"/>
  <c r="I805" i="8"/>
  <c r="I808" i="8"/>
  <c r="I812" i="8"/>
  <c r="I820" i="8"/>
  <c r="I827" i="8"/>
  <c r="I836" i="8"/>
  <c r="I842" i="8"/>
  <c r="I850" i="8"/>
  <c r="I855" i="8"/>
  <c r="I865" i="8"/>
  <c r="I875" i="8"/>
  <c r="I878" i="8"/>
  <c r="I888" i="8"/>
  <c r="I802" i="8"/>
  <c r="I900" i="8"/>
  <c r="I903" i="8"/>
  <c r="I905" i="8"/>
  <c r="I910" i="8"/>
  <c r="I913" i="8"/>
  <c r="I919" i="8"/>
  <c r="I924" i="8"/>
  <c r="I927" i="8"/>
  <c r="I931" i="8"/>
  <c r="I936" i="8"/>
  <c r="I941" i="8"/>
  <c r="I945" i="8"/>
  <c r="I949" i="8"/>
  <c r="I899" i="8"/>
  <c r="I954" i="8"/>
  <c r="I961" i="8"/>
  <c r="I964" i="8"/>
  <c r="I968" i="8"/>
  <c r="I970" i="8"/>
  <c r="I973" i="8"/>
  <c r="I976" i="8"/>
  <c r="I978" i="8"/>
  <c r="I982" i="8"/>
  <c r="I985" i="8"/>
  <c r="I991" i="8"/>
  <c r="I995" i="8"/>
  <c r="I997" i="8"/>
  <c r="I1001" i="8"/>
  <c r="I1004" i="8"/>
  <c r="I953" i="8"/>
  <c r="I1010" i="8"/>
  <c r="I1014" i="8"/>
  <c r="I1021" i="8"/>
  <c r="I1028" i="8"/>
  <c r="I1035" i="8"/>
  <c r="I1047" i="8"/>
  <c r="I1049" i="8"/>
  <c r="I1053" i="8"/>
  <c r="I1060" i="8"/>
  <c r="I1062" i="8"/>
  <c r="I1067" i="8"/>
  <c r="I1077" i="8"/>
  <c r="I1083" i="8"/>
  <c r="I1087" i="8"/>
  <c r="I1097" i="8"/>
  <c r="I1106" i="8"/>
  <c r="I1112" i="8"/>
  <c r="I1116" i="8"/>
  <c r="I1122" i="8"/>
  <c r="I1128" i="8"/>
  <c r="I1142" i="8"/>
  <c r="I1145" i="8"/>
  <c r="I1152" i="8"/>
  <c r="I1009" i="8"/>
  <c r="I1162" i="8"/>
  <c r="I1165" i="8"/>
  <c r="I1169" i="8"/>
  <c r="I1176" i="8"/>
  <c r="I1180" i="8"/>
  <c r="I1187" i="8"/>
  <c r="I1192" i="8"/>
  <c r="I1201" i="8"/>
  <c r="I1161" i="8"/>
  <c r="I1205" i="8"/>
  <c r="I1208" i="8"/>
  <c r="I1215" i="8"/>
  <c r="I1220" i="8"/>
  <c r="I1227" i="8"/>
  <c r="I1235" i="8"/>
  <c r="I1239" i="8"/>
  <c r="I1243" i="8"/>
  <c r="I1256" i="8"/>
  <c r="I1267" i="8"/>
  <c r="I1276" i="8"/>
  <c r="I1283" i="8"/>
  <c r="I1292" i="8"/>
  <c r="I1296" i="8"/>
  <c r="I1301" i="8"/>
  <c r="I1303" i="8"/>
  <c r="I1308" i="8"/>
  <c r="I1320" i="8"/>
  <c r="I1204" i="8"/>
  <c r="I1330" i="8"/>
  <c r="I1340" i="8"/>
  <c r="I1349" i="8"/>
  <c r="I1358" i="8"/>
  <c r="I1361" i="8"/>
  <c r="I1371" i="8"/>
  <c r="I1383" i="8"/>
  <c r="I1392" i="8"/>
  <c r="I1396" i="8"/>
  <c r="I1399" i="8"/>
  <c r="I1404" i="8"/>
  <c r="I1411" i="8"/>
  <c r="I1425" i="8"/>
  <c r="I1436" i="8"/>
  <c r="I1459" i="8"/>
  <c r="I1463" i="8"/>
  <c r="I1470" i="8"/>
  <c r="I1479" i="8"/>
  <c r="I1329" i="8"/>
  <c r="I1484" i="8"/>
  <c r="I1493" i="8"/>
  <c r="I1497" i="8"/>
  <c r="I1502" i="8"/>
  <c r="I1507" i="8"/>
  <c r="I1517" i="8"/>
  <c r="I1519" i="8"/>
  <c r="I1531" i="8"/>
  <c r="I1536" i="8"/>
  <c r="I1546" i="8"/>
  <c r="I1549" i="8"/>
  <c r="I1553" i="8"/>
  <c r="I1556" i="8"/>
  <c r="I1483" i="8"/>
  <c r="I1560" i="8"/>
  <c r="I1571" i="8"/>
  <c r="I1580" i="8"/>
  <c r="I1584" i="8"/>
  <c r="I1590" i="8"/>
  <c r="I1592" i="8"/>
  <c r="I1595" i="8"/>
  <c r="I1599" i="8"/>
  <c r="I1606" i="8"/>
  <c r="I1609" i="8"/>
  <c r="I1614" i="8"/>
  <c r="I1559" i="8"/>
  <c r="I1623" i="8"/>
  <c r="I1634" i="8"/>
  <c r="I1644" i="8"/>
  <c r="I1650" i="8"/>
  <c r="I1656" i="8"/>
  <c r="I1658" i="8"/>
  <c r="I1662" i="8"/>
  <c r="I1668" i="8"/>
  <c r="I1671" i="8"/>
  <c r="I1674" i="8"/>
  <c r="I1679" i="8"/>
  <c r="I1687" i="8"/>
  <c r="I1692" i="8"/>
  <c r="I1622" i="8"/>
  <c r="I1697" i="8"/>
  <c r="I1699" i="8"/>
  <c r="I1710" i="8"/>
  <c r="I1719" i="8"/>
  <c r="I1727" i="8"/>
  <c r="I1737" i="8"/>
  <c r="I1743" i="8"/>
  <c r="I1756" i="8"/>
  <c r="I1761" i="8"/>
  <c r="I1771" i="8"/>
  <c r="I1782" i="8"/>
  <c r="I1788" i="8"/>
  <c r="I1792" i="8"/>
  <c r="I1798" i="8"/>
  <c r="I1806" i="8"/>
  <c r="I1696" i="8"/>
  <c r="I1816" i="8"/>
  <c r="I1821" i="8"/>
  <c r="I1830" i="8"/>
  <c r="I1832" i="8"/>
  <c r="I1837" i="8"/>
  <c r="I1842" i="8"/>
  <c r="I1853" i="8"/>
  <c r="I1860" i="8"/>
  <c r="I1865" i="8"/>
  <c r="I1871" i="8"/>
  <c r="I1877" i="8"/>
  <c r="I1883" i="8"/>
  <c r="I1888" i="8"/>
  <c r="I1895" i="8"/>
  <c r="I1901" i="8"/>
  <c r="I1906" i="8"/>
  <c r="I1913" i="8"/>
  <c r="I1815" i="8"/>
  <c r="I4" i="8"/>
  <c r="J4" i="8"/>
  <c r="J5" i="8"/>
  <c r="J7" i="8"/>
  <c r="J8" i="8"/>
  <c r="J9" i="8"/>
  <c r="J10" i="8"/>
  <c r="J11" i="8"/>
  <c r="J13" i="8"/>
  <c r="J14" i="8"/>
  <c r="J15" i="8"/>
  <c r="J16" i="8"/>
  <c r="J17" i="8"/>
  <c r="J18" i="8"/>
  <c r="J19" i="8"/>
  <c r="J20" i="8"/>
  <c r="J21" i="8"/>
  <c r="J23" i="8"/>
  <c r="J24" i="8"/>
  <c r="J26" i="8"/>
  <c r="J27" i="8"/>
  <c r="J28" i="8"/>
  <c r="J29" i="8"/>
  <c r="J30" i="8"/>
  <c r="J31" i="8"/>
  <c r="J32" i="8"/>
  <c r="J33" i="8"/>
  <c r="J34" i="8"/>
  <c r="J35" i="8"/>
  <c r="J36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3" i="8"/>
  <c r="J1024" i="8"/>
  <c r="J1025" i="8"/>
  <c r="J1026" i="8"/>
  <c r="J1027" i="8"/>
  <c r="J1028" i="8"/>
  <c r="J1029" i="8"/>
  <c r="J1030" i="8"/>
  <c r="J1031" i="8"/>
  <c r="J1032" i="8"/>
  <c r="J1033" i="8"/>
  <c r="J1034" i="8"/>
  <c r="J1035" i="8"/>
  <c r="J1036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J1051" i="8"/>
  <c r="J1052" i="8"/>
  <c r="J1053" i="8"/>
  <c r="J1054" i="8"/>
  <c r="J1055" i="8"/>
  <c r="J1056" i="8"/>
  <c r="J1057" i="8"/>
  <c r="J1058" i="8"/>
  <c r="J1059" i="8"/>
  <c r="J1060" i="8"/>
  <c r="J1061" i="8"/>
  <c r="J1062" i="8"/>
  <c r="J1063" i="8"/>
  <c r="J1064" i="8"/>
  <c r="J1065" i="8"/>
  <c r="J1066" i="8"/>
  <c r="J1067" i="8"/>
  <c r="J1068" i="8"/>
  <c r="J1069" i="8"/>
  <c r="J1070" i="8"/>
  <c r="J1071" i="8"/>
  <c r="J1072" i="8"/>
  <c r="J1073" i="8"/>
  <c r="J1074" i="8"/>
  <c r="J1075" i="8"/>
  <c r="J1076" i="8"/>
  <c r="J1077" i="8"/>
  <c r="J1078" i="8"/>
  <c r="J1079" i="8"/>
  <c r="J1080" i="8"/>
  <c r="J1081" i="8"/>
  <c r="J1082" i="8"/>
  <c r="J1083" i="8"/>
  <c r="J1084" i="8"/>
  <c r="J1085" i="8"/>
  <c r="J1086" i="8"/>
  <c r="J1087" i="8"/>
  <c r="J1088" i="8"/>
  <c r="J1089" i="8"/>
  <c r="J1090" i="8"/>
  <c r="J1091" i="8"/>
  <c r="J1092" i="8"/>
  <c r="J1093" i="8"/>
  <c r="J1094" i="8"/>
  <c r="J1095" i="8"/>
  <c r="J1096" i="8"/>
  <c r="J1097" i="8"/>
  <c r="J1098" i="8"/>
  <c r="J1099" i="8"/>
  <c r="J1100" i="8"/>
  <c r="J1101" i="8"/>
  <c r="J1102" i="8"/>
  <c r="J1103" i="8"/>
  <c r="J1104" i="8"/>
  <c r="J1105" i="8"/>
  <c r="J1106" i="8"/>
  <c r="J1107" i="8"/>
  <c r="J1108" i="8"/>
  <c r="J1109" i="8"/>
  <c r="J1110" i="8"/>
  <c r="J1111" i="8"/>
  <c r="J1112" i="8"/>
  <c r="J1113" i="8"/>
  <c r="J1114" i="8"/>
  <c r="J1115" i="8"/>
  <c r="J1116" i="8"/>
  <c r="J1117" i="8"/>
  <c r="J1118" i="8"/>
  <c r="J1119" i="8"/>
  <c r="J1120" i="8"/>
  <c r="J1121" i="8"/>
  <c r="J1122" i="8"/>
  <c r="J1123" i="8"/>
  <c r="J1124" i="8"/>
  <c r="J1125" i="8"/>
  <c r="J1126" i="8"/>
  <c r="J1127" i="8"/>
  <c r="J1128" i="8"/>
  <c r="J1129" i="8"/>
  <c r="J1130" i="8"/>
  <c r="J1131" i="8"/>
  <c r="J1132" i="8"/>
  <c r="J1133" i="8"/>
  <c r="J1134" i="8"/>
  <c r="J1135" i="8"/>
  <c r="J1136" i="8"/>
  <c r="J1137" i="8"/>
  <c r="J1138" i="8"/>
  <c r="J1139" i="8"/>
  <c r="J1140" i="8"/>
  <c r="J1141" i="8"/>
  <c r="J1142" i="8"/>
  <c r="J1143" i="8"/>
  <c r="J1144" i="8"/>
  <c r="J1145" i="8"/>
  <c r="J1146" i="8"/>
  <c r="J1147" i="8"/>
  <c r="J1148" i="8"/>
  <c r="J1149" i="8"/>
  <c r="J1150" i="8"/>
  <c r="J1151" i="8"/>
  <c r="J1152" i="8"/>
  <c r="J1153" i="8"/>
  <c r="J1154" i="8"/>
  <c r="J1155" i="8"/>
  <c r="J1156" i="8"/>
  <c r="J1157" i="8"/>
  <c r="J1158" i="8"/>
  <c r="J1159" i="8"/>
  <c r="J1160" i="8"/>
  <c r="J1161" i="8"/>
  <c r="J1162" i="8"/>
  <c r="J1163" i="8"/>
  <c r="J1164" i="8"/>
  <c r="J1165" i="8"/>
  <c r="J1166" i="8"/>
  <c r="J1167" i="8"/>
  <c r="J1168" i="8"/>
  <c r="J1169" i="8"/>
  <c r="J1170" i="8"/>
  <c r="J1171" i="8"/>
  <c r="J1172" i="8"/>
  <c r="J1173" i="8"/>
  <c r="J1174" i="8"/>
  <c r="J1175" i="8"/>
  <c r="J1176" i="8"/>
  <c r="J1177" i="8"/>
  <c r="J1178" i="8"/>
  <c r="J1179" i="8"/>
  <c r="J1180" i="8"/>
  <c r="J1181" i="8"/>
  <c r="J1182" i="8"/>
  <c r="J1183" i="8"/>
  <c r="J1184" i="8"/>
  <c r="J1185" i="8"/>
  <c r="J1186" i="8"/>
  <c r="J1187" i="8"/>
  <c r="J1188" i="8"/>
  <c r="J1189" i="8"/>
  <c r="J1190" i="8"/>
  <c r="J1191" i="8"/>
  <c r="J1192" i="8"/>
  <c r="J1193" i="8"/>
  <c r="J1194" i="8"/>
  <c r="J1195" i="8"/>
  <c r="J1196" i="8"/>
  <c r="J1197" i="8"/>
  <c r="J1198" i="8"/>
  <c r="J1199" i="8"/>
  <c r="J1200" i="8"/>
  <c r="J1201" i="8"/>
  <c r="J1202" i="8"/>
  <c r="J1203" i="8"/>
  <c r="J1204" i="8"/>
  <c r="J1205" i="8"/>
  <c r="J1206" i="8"/>
  <c r="J1207" i="8"/>
  <c r="J1208" i="8"/>
  <c r="J1209" i="8"/>
  <c r="J1210" i="8"/>
  <c r="J1211" i="8"/>
  <c r="J1212" i="8"/>
  <c r="J1213" i="8"/>
  <c r="J1214" i="8"/>
  <c r="J1215" i="8"/>
  <c r="J1216" i="8"/>
  <c r="J1217" i="8"/>
  <c r="J1218" i="8"/>
  <c r="J1219" i="8"/>
  <c r="J1220" i="8"/>
  <c r="J1221" i="8"/>
  <c r="J1222" i="8"/>
  <c r="J1223" i="8"/>
  <c r="J1224" i="8"/>
  <c r="J1225" i="8"/>
  <c r="J1226" i="8"/>
  <c r="J1227" i="8"/>
  <c r="J1228" i="8"/>
  <c r="J1229" i="8"/>
  <c r="J1230" i="8"/>
  <c r="J1231" i="8"/>
  <c r="J1232" i="8"/>
  <c r="J1233" i="8"/>
  <c r="J1234" i="8"/>
  <c r="J1235" i="8"/>
  <c r="J1236" i="8"/>
  <c r="J1237" i="8"/>
  <c r="J1238" i="8"/>
  <c r="J1239" i="8"/>
  <c r="J1240" i="8"/>
  <c r="J1241" i="8"/>
  <c r="J1242" i="8"/>
  <c r="J1243" i="8"/>
  <c r="J1244" i="8"/>
  <c r="J1245" i="8"/>
  <c r="J1246" i="8"/>
  <c r="J1247" i="8"/>
  <c r="J1248" i="8"/>
  <c r="J1249" i="8"/>
  <c r="J1250" i="8"/>
  <c r="J1251" i="8"/>
  <c r="J1252" i="8"/>
  <c r="J1253" i="8"/>
  <c r="J1254" i="8"/>
  <c r="J1255" i="8"/>
  <c r="J1256" i="8"/>
  <c r="J1257" i="8"/>
  <c r="J1258" i="8"/>
  <c r="J1259" i="8"/>
  <c r="J1260" i="8"/>
  <c r="J1261" i="8"/>
  <c r="J1262" i="8"/>
  <c r="J1263" i="8"/>
  <c r="J1264" i="8"/>
  <c r="J1265" i="8"/>
  <c r="J1266" i="8"/>
  <c r="J1267" i="8"/>
  <c r="J1268" i="8"/>
  <c r="J1269" i="8"/>
  <c r="J1270" i="8"/>
  <c r="J1271" i="8"/>
  <c r="J1272" i="8"/>
  <c r="J1273" i="8"/>
  <c r="J1274" i="8"/>
  <c r="J1275" i="8"/>
  <c r="J1276" i="8"/>
  <c r="J1277" i="8"/>
  <c r="J1278" i="8"/>
  <c r="J1279" i="8"/>
  <c r="J1280" i="8"/>
  <c r="J1281" i="8"/>
  <c r="J1282" i="8"/>
  <c r="J1283" i="8"/>
  <c r="J1284" i="8"/>
  <c r="J1285" i="8"/>
  <c r="J1286" i="8"/>
  <c r="J1287" i="8"/>
  <c r="J1288" i="8"/>
  <c r="J1289" i="8"/>
  <c r="J1290" i="8"/>
  <c r="J1291" i="8"/>
  <c r="J1292" i="8"/>
  <c r="J1293" i="8"/>
  <c r="J1294" i="8"/>
  <c r="J1295" i="8"/>
  <c r="J1296" i="8"/>
  <c r="J1297" i="8"/>
  <c r="J1298" i="8"/>
  <c r="J1299" i="8"/>
  <c r="J1300" i="8"/>
  <c r="J1301" i="8"/>
  <c r="J1302" i="8"/>
  <c r="J1303" i="8"/>
  <c r="J1304" i="8"/>
  <c r="J1305" i="8"/>
  <c r="J1306" i="8"/>
  <c r="J1307" i="8"/>
  <c r="J1308" i="8"/>
  <c r="J1309" i="8"/>
  <c r="J1310" i="8"/>
  <c r="J1311" i="8"/>
  <c r="J1312" i="8"/>
  <c r="J1313" i="8"/>
  <c r="J1314" i="8"/>
  <c r="J1315" i="8"/>
  <c r="J1316" i="8"/>
  <c r="J1317" i="8"/>
  <c r="J1318" i="8"/>
  <c r="J1319" i="8"/>
  <c r="J1320" i="8"/>
  <c r="J1321" i="8"/>
  <c r="J1322" i="8"/>
  <c r="J1323" i="8"/>
  <c r="J1324" i="8"/>
  <c r="J1325" i="8"/>
  <c r="J1326" i="8"/>
  <c r="J1327" i="8"/>
  <c r="J1328" i="8"/>
  <c r="J1329" i="8"/>
  <c r="J1330" i="8"/>
  <c r="J1331" i="8"/>
  <c r="J1332" i="8"/>
  <c r="J1333" i="8"/>
  <c r="J1334" i="8"/>
  <c r="J1335" i="8"/>
  <c r="J1336" i="8"/>
  <c r="J1337" i="8"/>
  <c r="J1338" i="8"/>
  <c r="J1339" i="8"/>
  <c r="J1340" i="8"/>
  <c r="J1341" i="8"/>
  <c r="J1342" i="8"/>
  <c r="J1343" i="8"/>
  <c r="J1344" i="8"/>
  <c r="J1345" i="8"/>
  <c r="J1346" i="8"/>
  <c r="J1347" i="8"/>
  <c r="J1348" i="8"/>
  <c r="J1349" i="8"/>
  <c r="J1350" i="8"/>
  <c r="J1351" i="8"/>
  <c r="J1352" i="8"/>
  <c r="J1353" i="8"/>
  <c r="J1354" i="8"/>
  <c r="J1355" i="8"/>
  <c r="J1356" i="8"/>
  <c r="J1357" i="8"/>
  <c r="J1358" i="8"/>
  <c r="J1359" i="8"/>
  <c r="J1360" i="8"/>
  <c r="J1361" i="8"/>
  <c r="J1362" i="8"/>
  <c r="J1363" i="8"/>
  <c r="J1364" i="8"/>
  <c r="J1365" i="8"/>
  <c r="J1366" i="8"/>
  <c r="J1367" i="8"/>
  <c r="J1368" i="8"/>
  <c r="J1369" i="8"/>
  <c r="J1370" i="8"/>
  <c r="J1371" i="8"/>
  <c r="J1372" i="8"/>
  <c r="J1373" i="8"/>
  <c r="J1374" i="8"/>
  <c r="J1375" i="8"/>
  <c r="J1376" i="8"/>
  <c r="J1377" i="8"/>
  <c r="J1378" i="8"/>
  <c r="J1379" i="8"/>
  <c r="J1380" i="8"/>
  <c r="J1381" i="8"/>
  <c r="J1382" i="8"/>
  <c r="J1383" i="8"/>
  <c r="J1384" i="8"/>
  <c r="J1385" i="8"/>
  <c r="J1386" i="8"/>
  <c r="J1387" i="8"/>
  <c r="J1388" i="8"/>
  <c r="J1389" i="8"/>
  <c r="J1390" i="8"/>
  <c r="J1391" i="8"/>
  <c r="J1392" i="8"/>
  <c r="J1393" i="8"/>
  <c r="J1394" i="8"/>
  <c r="J1395" i="8"/>
  <c r="J1396" i="8"/>
  <c r="J1397" i="8"/>
  <c r="J1398" i="8"/>
  <c r="J1399" i="8"/>
  <c r="J1400" i="8"/>
  <c r="J1401" i="8"/>
  <c r="J1402" i="8"/>
  <c r="J1403" i="8"/>
  <c r="J1404" i="8"/>
  <c r="J1405" i="8"/>
  <c r="J1406" i="8"/>
  <c r="J1407" i="8"/>
  <c r="J1408" i="8"/>
  <c r="J1409" i="8"/>
  <c r="J1410" i="8"/>
  <c r="J1411" i="8"/>
  <c r="J1412" i="8"/>
  <c r="J1413" i="8"/>
  <c r="J1414" i="8"/>
  <c r="J1415" i="8"/>
  <c r="J1416" i="8"/>
  <c r="J1417" i="8"/>
  <c r="J1418" i="8"/>
  <c r="J1419" i="8"/>
  <c r="J1420" i="8"/>
  <c r="J1421" i="8"/>
  <c r="J1422" i="8"/>
  <c r="J1423" i="8"/>
  <c r="J1424" i="8"/>
  <c r="J1425" i="8"/>
  <c r="J1426" i="8"/>
  <c r="J1427" i="8"/>
  <c r="J1428" i="8"/>
  <c r="J1429" i="8"/>
  <c r="J1430" i="8"/>
  <c r="J1431" i="8"/>
  <c r="J1432" i="8"/>
  <c r="J1433" i="8"/>
  <c r="J1434" i="8"/>
  <c r="J1435" i="8"/>
  <c r="J1436" i="8"/>
  <c r="J1437" i="8"/>
  <c r="J1438" i="8"/>
  <c r="J1439" i="8"/>
  <c r="J1440" i="8"/>
  <c r="J1441" i="8"/>
  <c r="J1442" i="8"/>
  <c r="J1443" i="8"/>
  <c r="J1444" i="8"/>
  <c r="J1445" i="8"/>
  <c r="J1446" i="8"/>
  <c r="J1447" i="8"/>
  <c r="J1448" i="8"/>
  <c r="J1449" i="8"/>
  <c r="J1450" i="8"/>
  <c r="J1451" i="8"/>
  <c r="J1452" i="8"/>
  <c r="J1453" i="8"/>
  <c r="J1454" i="8"/>
  <c r="J1455" i="8"/>
  <c r="J1456" i="8"/>
  <c r="J1457" i="8"/>
  <c r="J1458" i="8"/>
  <c r="J1459" i="8"/>
  <c r="J1460" i="8"/>
  <c r="J1461" i="8"/>
  <c r="J1462" i="8"/>
  <c r="J1463" i="8"/>
  <c r="J1464" i="8"/>
  <c r="J1465" i="8"/>
  <c r="J1466" i="8"/>
  <c r="J1467" i="8"/>
  <c r="J1468" i="8"/>
  <c r="J1469" i="8"/>
  <c r="J1470" i="8"/>
  <c r="J1471" i="8"/>
  <c r="J1472" i="8"/>
  <c r="J1473" i="8"/>
  <c r="J1474" i="8"/>
  <c r="J1475" i="8"/>
  <c r="J1476" i="8"/>
  <c r="J1477" i="8"/>
  <c r="J1478" i="8"/>
  <c r="J1479" i="8"/>
  <c r="J1480" i="8"/>
  <c r="J1481" i="8"/>
  <c r="J1482" i="8"/>
  <c r="J1484" i="8"/>
  <c r="J1493" i="8"/>
  <c r="J1497" i="8"/>
  <c r="J1502" i="8"/>
  <c r="J1507" i="8"/>
  <c r="J1517" i="8"/>
  <c r="J1519" i="8"/>
  <c r="J1531" i="8"/>
  <c r="J1536" i="8"/>
  <c r="J1546" i="8"/>
  <c r="J1549" i="8"/>
  <c r="J1553" i="8"/>
  <c r="J1556" i="8"/>
  <c r="J1483" i="8"/>
  <c r="J1485" i="8"/>
  <c r="J1486" i="8"/>
  <c r="J1487" i="8"/>
  <c r="J1488" i="8"/>
  <c r="J1489" i="8"/>
  <c r="J1490" i="8"/>
  <c r="J1491" i="8"/>
  <c r="J1492" i="8"/>
  <c r="J1494" i="8"/>
  <c r="J1495" i="8"/>
  <c r="J1496" i="8"/>
  <c r="J1498" i="8"/>
  <c r="J1499" i="8"/>
  <c r="J1500" i="8"/>
  <c r="J1501" i="8"/>
  <c r="J1503" i="8"/>
  <c r="J1504" i="8"/>
  <c r="J1505" i="8"/>
  <c r="J1506" i="8"/>
  <c r="J1508" i="8"/>
  <c r="J1509" i="8"/>
  <c r="J1510" i="8"/>
  <c r="J1511" i="8"/>
  <c r="J1512" i="8"/>
  <c r="J1513" i="8"/>
  <c r="J1514" i="8"/>
  <c r="J1515" i="8"/>
  <c r="J1516" i="8"/>
  <c r="J1518" i="8"/>
  <c r="J1520" i="8"/>
  <c r="J1521" i="8"/>
  <c r="J1522" i="8"/>
  <c r="J1523" i="8"/>
  <c r="J1524" i="8"/>
  <c r="J1525" i="8"/>
  <c r="J1526" i="8"/>
  <c r="J1527" i="8"/>
  <c r="J1528" i="8"/>
  <c r="J1529" i="8"/>
  <c r="J1530" i="8"/>
  <c r="J1532" i="8"/>
  <c r="J1533" i="8"/>
  <c r="J1534" i="8"/>
  <c r="J1535" i="8"/>
  <c r="J1537" i="8"/>
  <c r="J1538" i="8"/>
  <c r="J1539" i="8"/>
  <c r="J1540" i="8"/>
  <c r="J1541" i="8"/>
  <c r="J1542" i="8"/>
  <c r="J1543" i="8"/>
  <c r="J1544" i="8"/>
  <c r="J1545" i="8"/>
  <c r="J1547" i="8"/>
  <c r="J1548" i="8"/>
  <c r="J1550" i="8"/>
  <c r="J1551" i="8"/>
  <c r="J1552" i="8"/>
  <c r="J1554" i="8"/>
  <c r="J1555" i="8"/>
  <c r="J1557" i="8"/>
  <c r="J1558" i="8"/>
  <c r="J1559" i="8"/>
  <c r="J1560" i="8"/>
  <c r="J1561" i="8"/>
  <c r="J1562" i="8"/>
  <c r="J1563" i="8"/>
  <c r="J1564" i="8"/>
  <c r="J1565" i="8"/>
  <c r="J1566" i="8"/>
  <c r="J1567" i="8"/>
  <c r="J1568" i="8"/>
  <c r="J1569" i="8"/>
  <c r="J1570" i="8"/>
  <c r="J1571" i="8"/>
  <c r="J1572" i="8"/>
  <c r="J1573" i="8"/>
  <c r="J1574" i="8"/>
  <c r="J1575" i="8"/>
  <c r="J1576" i="8"/>
  <c r="J1577" i="8"/>
  <c r="J1578" i="8"/>
  <c r="J1579" i="8"/>
  <c r="J1580" i="8"/>
  <c r="J1581" i="8"/>
  <c r="J1582" i="8"/>
  <c r="J1583" i="8"/>
  <c r="J1584" i="8"/>
  <c r="J1585" i="8"/>
  <c r="J1586" i="8"/>
  <c r="J1587" i="8"/>
  <c r="J1588" i="8"/>
  <c r="J1589" i="8"/>
  <c r="J1590" i="8"/>
  <c r="J1591" i="8"/>
  <c r="J1592" i="8"/>
  <c r="J1593" i="8"/>
  <c r="J1594" i="8"/>
  <c r="J1595" i="8"/>
  <c r="J1596" i="8"/>
  <c r="J1597" i="8"/>
  <c r="J1598" i="8"/>
  <c r="J1599" i="8"/>
  <c r="J1600" i="8"/>
  <c r="J1601" i="8"/>
  <c r="J1602" i="8"/>
  <c r="J1603" i="8"/>
  <c r="J1604" i="8"/>
  <c r="J1605" i="8"/>
  <c r="J1606" i="8"/>
  <c r="J1607" i="8"/>
  <c r="J1608" i="8"/>
  <c r="J1609" i="8"/>
  <c r="J1610" i="8"/>
  <c r="J1611" i="8"/>
  <c r="J1612" i="8"/>
  <c r="J1613" i="8"/>
  <c r="J1614" i="8"/>
  <c r="J1615" i="8"/>
  <c r="J1616" i="8"/>
  <c r="J1617" i="8"/>
  <c r="J1618" i="8"/>
  <c r="J1619" i="8"/>
  <c r="J1620" i="8"/>
  <c r="J1621" i="8"/>
  <c r="J1622" i="8"/>
  <c r="J1623" i="8"/>
  <c r="J1624" i="8"/>
  <c r="J1625" i="8"/>
  <c r="J1626" i="8"/>
  <c r="J1627" i="8"/>
  <c r="J1628" i="8"/>
  <c r="J1629" i="8"/>
  <c r="J1630" i="8"/>
  <c r="J1631" i="8"/>
  <c r="J1632" i="8"/>
  <c r="J1633" i="8"/>
  <c r="J1634" i="8"/>
  <c r="J1635" i="8"/>
  <c r="J1636" i="8"/>
  <c r="J1637" i="8"/>
  <c r="J1638" i="8"/>
  <c r="J1639" i="8"/>
  <c r="J1640" i="8"/>
  <c r="J1641" i="8"/>
  <c r="J1642" i="8"/>
  <c r="J1643" i="8"/>
  <c r="J1644" i="8"/>
  <c r="J1645" i="8"/>
  <c r="J1646" i="8"/>
  <c r="J1647" i="8"/>
  <c r="J1648" i="8"/>
  <c r="J1649" i="8"/>
  <c r="J1650" i="8"/>
  <c r="J1651" i="8"/>
  <c r="J1652" i="8"/>
  <c r="J1653" i="8"/>
  <c r="J1654" i="8"/>
  <c r="J1655" i="8"/>
  <c r="J1656" i="8"/>
  <c r="J1657" i="8"/>
  <c r="J1658" i="8"/>
  <c r="J1659" i="8"/>
  <c r="J1660" i="8"/>
  <c r="J1661" i="8"/>
  <c r="J1662" i="8"/>
  <c r="J1663" i="8"/>
  <c r="J1664" i="8"/>
  <c r="J1665" i="8"/>
  <c r="J1666" i="8"/>
  <c r="J1667" i="8"/>
  <c r="J1668" i="8"/>
  <c r="J1669" i="8"/>
  <c r="J1670" i="8"/>
  <c r="J1671" i="8"/>
  <c r="J1672" i="8"/>
  <c r="J1673" i="8"/>
  <c r="J1674" i="8"/>
  <c r="J1675" i="8"/>
  <c r="J1676" i="8"/>
  <c r="J1677" i="8"/>
  <c r="J1678" i="8"/>
  <c r="J1679" i="8"/>
  <c r="J1680" i="8"/>
  <c r="J1681" i="8"/>
  <c r="J1682" i="8"/>
  <c r="J1683" i="8"/>
  <c r="J1684" i="8"/>
  <c r="J1685" i="8"/>
  <c r="J1686" i="8"/>
  <c r="J1687" i="8"/>
  <c r="J1688" i="8"/>
  <c r="J1689" i="8"/>
  <c r="J1690" i="8"/>
  <c r="J1691" i="8"/>
  <c r="J1692" i="8"/>
  <c r="J1693" i="8"/>
  <c r="J1694" i="8"/>
  <c r="J1695" i="8"/>
  <c r="J1696" i="8"/>
  <c r="J1697" i="8"/>
  <c r="J1698" i="8"/>
  <c r="J1699" i="8"/>
  <c r="J1700" i="8"/>
  <c r="J1701" i="8"/>
  <c r="J1702" i="8"/>
  <c r="J1703" i="8"/>
  <c r="J1704" i="8"/>
  <c r="J1705" i="8"/>
  <c r="J1706" i="8"/>
  <c r="J1707" i="8"/>
  <c r="J1708" i="8"/>
  <c r="J1709" i="8"/>
  <c r="J1710" i="8"/>
  <c r="J1711" i="8"/>
  <c r="J1712" i="8"/>
  <c r="J1713" i="8"/>
  <c r="J1714" i="8"/>
  <c r="J1715" i="8"/>
  <c r="J1716" i="8"/>
  <c r="J1717" i="8"/>
  <c r="J1718" i="8"/>
  <c r="J1719" i="8"/>
  <c r="J1720" i="8"/>
  <c r="J1721" i="8"/>
  <c r="J1722" i="8"/>
  <c r="J1723" i="8"/>
  <c r="J1724" i="8"/>
  <c r="J1725" i="8"/>
  <c r="J1726" i="8"/>
  <c r="J1727" i="8"/>
  <c r="J1728" i="8"/>
  <c r="J1729" i="8"/>
  <c r="J1730" i="8"/>
  <c r="J1731" i="8"/>
  <c r="J1732" i="8"/>
  <c r="J1733" i="8"/>
  <c r="J1734" i="8"/>
  <c r="J1735" i="8"/>
  <c r="J1736" i="8"/>
  <c r="J1737" i="8"/>
  <c r="J1738" i="8"/>
  <c r="J1739" i="8"/>
  <c r="J1740" i="8"/>
  <c r="J1741" i="8"/>
  <c r="J1742" i="8"/>
  <c r="J1743" i="8"/>
  <c r="J1744" i="8"/>
  <c r="J1745" i="8"/>
  <c r="J1746" i="8"/>
  <c r="J1747" i="8"/>
  <c r="J1748" i="8"/>
  <c r="J1749" i="8"/>
  <c r="J1750" i="8"/>
  <c r="J1751" i="8"/>
  <c r="J1752" i="8"/>
  <c r="J1753" i="8"/>
  <c r="J1754" i="8"/>
  <c r="J1755" i="8"/>
  <c r="J1756" i="8"/>
  <c r="J1757" i="8"/>
  <c r="J1758" i="8"/>
  <c r="J1759" i="8"/>
  <c r="J1760" i="8"/>
  <c r="J1761" i="8"/>
  <c r="J1762" i="8"/>
  <c r="J1763" i="8"/>
  <c r="J1764" i="8"/>
  <c r="J1765" i="8"/>
  <c r="J1766" i="8"/>
  <c r="J1767" i="8"/>
  <c r="J1768" i="8"/>
  <c r="J1769" i="8"/>
  <c r="J1770" i="8"/>
  <c r="J1771" i="8"/>
  <c r="J1772" i="8"/>
  <c r="J1773" i="8"/>
  <c r="J1774" i="8"/>
  <c r="J1775" i="8"/>
  <c r="J1776" i="8"/>
  <c r="J1777" i="8"/>
  <c r="J1778" i="8"/>
  <c r="J1779" i="8"/>
  <c r="J1780" i="8"/>
  <c r="J1781" i="8"/>
  <c r="J1782" i="8"/>
  <c r="J1783" i="8"/>
  <c r="J1784" i="8"/>
  <c r="J1785" i="8"/>
  <c r="J1786" i="8"/>
  <c r="J1787" i="8"/>
  <c r="J1788" i="8"/>
  <c r="J1789" i="8"/>
  <c r="J1790" i="8"/>
  <c r="J1791" i="8"/>
  <c r="J1792" i="8"/>
  <c r="J1793" i="8"/>
  <c r="J1794" i="8"/>
  <c r="J1795" i="8"/>
  <c r="J1796" i="8"/>
  <c r="J1797" i="8"/>
  <c r="J1798" i="8"/>
  <c r="J1799" i="8"/>
  <c r="J1800" i="8"/>
  <c r="J1801" i="8"/>
  <c r="J1802" i="8"/>
  <c r="J1803" i="8"/>
  <c r="J1804" i="8"/>
  <c r="J1805" i="8"/>
  <c r="J1806" i="8"/>
  <c r="J1807" i="8"/>
  <c r="J1808" i="8"/>
  <c r="J1809" i="8"/>
  <c r="J1810" i="8"/>
  <c r="J1811" i="8"/>
  <c r="J1812" i="8"/>
  <c r="J1813" i="8"/>
  <c r="J1814" i="8"/>
  <c r="J1815" i="8"/>
  <c r="J1816" i="8"/>
  <c r="J1817" i="8"/>
  <c r="J1818" i="8"/>
  <c r="J1819" i="8"/>
  <c r="J1820" i="8"/>
  <c r="J1821" i="8"/>
  <c r="J1822" i="8"/>
  <c r="J1823" i="8"/>
  <c r="J1824" i="8"/>
  <c r="J1825" i="8"/>
  <c r="J1826" i="8"/>
  <c r="J1827" i="8"/>
  <c r="J1828" i="8"/>
  <c r="J1829" i="8"/>
  <c r="J1830" i="8"/>
  <c r="J1831" i="8"/>
  <c r="J1832" i="8"/>
  <c r="J1833" i="8"/>
  <c r="J1834" i="8"/>
  <c r="J1835" i="8"/>
  <c r="J1836" i="8"/>
  <c r="J1837" i="8"/>
  <c r="J1838" i="8"/>
  <c r="J1839" i="8"/>
  <c r="J1840" i="8"/>
  <c r="J1841" i="8"/>
  <c r="J1842" i="8"/>
  <c r="J1843" i="8"/>
  <c r="J1844" i="8"/>
  <c r="J1845" i="8"/>
  <c r="J1846" i="8"/>
  <c r="J1847" i="8"/>
  <c r="J1848" i="8"/>
  <c r="J1849" i="8"/>
  <c r="J1850" i="8"/>
  <c r="J1851" i="8"/>
  <c r="J1852" i="8"/>
  <c r="J1853" i="8"/>
  <c r="J1854" i="8"/>
  <c r="J1855" i="8"/>
  <c r="J1856" i="8"/>
  <c r="J1857" i="8"/>
  <c r="J1858" i="8"/>
  <c r="J1859" i="8"/>
  <c r="J1860" i="8"/>
  <c r="J1861" i="8"/>
  <c r="J1862" i="8"/>
  <c r="J1863" i="8"/>
  <c r="J1864" i="8"/>
  <c r="J1865" i="8"/>
  <c r="J1866" i="8"/>
  <c r="J1867" i="8"/>
  <c r="J1868" i="8"/>
  <c r="J1869" i="8"/>
  <c r="J1870" i="8"/>
  <c r="J1871" i="8"/>
  <c r="J1872" i="8"/>
  <c r="J1873" i="8"/>
  <c r="J1874" i="8"/>
  <c r="J1875" i="8"/>
  <c r="J1876" i="8"/>
  <c r="J1877" i="8"/>
  <c r="J1878" i="8"/>
  <c r="J1879" i="8"/>
  <c r="J1880" i="8"/>
  <c r="J1881" i="8"/>
  <c r="J1882" i="8"/>
  <c r="J1883" i="8"/>
  <c r="J1884" i="8"/>
  <c r="J1885" i="8"/>
  <c r="J1886" i="8"/>
  <c r="J1887" i="8"/>
  <c r="J1888" i="8"/>
  <c r="J1889" i="8"/>
  <c r="J1890" i="8"/>
  <c r="J1891" i="8"/>
  <c r="J1892" i="8"/>
  <c r="J1893" i="8"/>
  <c r="J1894" i="8"/>
  <c r="J1895" i="8"/>
  <c r="J1896" i="8"/>
  <c r="J1897" i="8"/>
  <c r="J1898" i="8"/>
  <c r="J1899" i="8"/>
  <c r="J1900" i="8"/>
  <c r="J1901" i="8"/>
  <c r="J1902" i="8"/>
  <c r="J1903" i="8"/>
  <c r="J1904" i="8"/>
  <c r="J1905" i="8"/>
  <c r="J1906" i="8"/>
  <c r="J1907" i="8"/>
  <c r="J1908" i="8"/>
  <c r="J1909" i="8"/>
  <c r="J1910" i="8"/>
  <c r="J1911" i="8"/>
  <c r="J1912" i="8"/>
  <c r="J1913" i="8"/>
  <c r="J1914" i="8"/>
  <c r="J1915" i="8"/>
  <c r="J1916" i="8"/>
  <c r="J1917" i="8"/>
  <c r="J1918" i="8"/>
  <c r="J1923" i="8"/>
  <c r="J1922" i="8"/>
  <c r="J1921" i="8"/>
  <c r="D1923" i="8"/>
  <c r="D1922" i="8"/>
  <c r="D1921" i="8"/>
  <c r="J1928" i="8"/>
  <c r="J1929" i="8"/>
  <c r="J1924" i="8"/>
  <c r="J1925" i="8"/>
  <c r="J1930" i="8"/>
  <c r="J1926" i="8"/>
  <c r="J1927" i="8"/>
  <c r="D1930" i="8"/>
  <c r="D1927" i="8"/>
  <c r="D1926" i="8"/>
  <c r="D1929" i="8"/>
  <c r="D1924" i="8"/>
  <c r="D1925" i="8"/>
  <c r="D1928" i="8"/>
  <c r="D1920" i="8"/>
  <c r="K954" i="8"/>
  <c r="E1913" i="11"/>
  <c r="D1913" i="11"/>
  <c r="E1906" i="11"/>
  <c r="D1906" i="11"/>
  <c r="E1901" i="11"/>
  <c r="D1901" i="11"/>
  <c r="E1895" i="11"/>
  <c r="D1895" i="11"/>
  <c r="E1888" i="11"/>
  <c r="D1888" i="11"/>
  <c r="E1883" i="11"/>
  <c r="D1883" i="11"/>
  <c r="E1877" i="11"/>
  <c r="D1877" i="11"/>
  <c r="E1871" i="11"/>
  <c r="D1871" i="11"/>
  <c r="E1865" i="11"/>
  <c r="D1865" i="11"/>
  <c r="E1860" i="11"/>
  <c r="D1860" i="11"/>
  <c r="E1853" i="11"/>
  <c r="D1853" i="11"/>
  <c r="E1842" i="11"/>
  <c r="D1842" i="11"/>
  <c r="E1837" i="11"/>
  <c r="D1837" i="11"/>
  <c r="E1832" i="11"/>
  <c r="D1832" i="11"/>
  <c r="E1830" i="11"/>
  <c r="D1830" i="11"/>
  <c r="E1821" i="11"/>
  <c r="D1821" i="11"/>
  <c r="F1817" i="11"/>
  <c r="E1816" i="11"/>
  <c r="D1816" i="11"/>
  <c r="F1816" i="11"/>
  <c r="E1815" i="11"/>
  <c r="D1815" i="11"/>
  <c r="F1815" i="11"/>
  <c r="E1806" i="11"/>
  <c r="D1806" i="11"/>
  <c r="E1798" i="11"/>
  <c r="D1798" i="11"/>
  <c r="E1792" i="11"/>
  <c r="D1792" i="11"/>
  <c r="E1788" i="11"/>
  <c r="D1788" i="11"/>
  <c r="E1782" i="11"/>
  <c r="D1782" i="11"/>
  <c r="E1771" i="11"/>
  <c r="D1771" i="11"/>
  <c r="E1761" i="11"/>
  <c r="D1761" i="11"/>
  <c r="E1756" i="11"/>
  <c r="D1756" i="11"/>
  <c r="E1743" i="11"/>
  <c r="D1743" i="11"/>
  <c r="E1737" i="11"/>
  <c r="D1737" i="11"/>
  <c r="E1727" i="11"/>
  <c r="D1727" i="11"/>
  <c r="E1719" i="11"/>
  <c r="D1719" i="11"/>
  <c r="E1710" i="11"/>
  <c r="D1710" i="11"/>
  <c r="E1699" i="11"/>
  <c r="D1699" i="11"/>
  <c r="F1698" i="11"/>
  <c r="E1697" i="11"/>
  <c r="D1697" i="11"/>
  <c r="F1697" i="11"/>
  <c r="E1696" i="11"/>
  <c r="D1696" i="11"/>
  <c r="F1696" i="11"/>
  <c r="E1692" i="11"/>
  <c r="D1692" i="11"/>
  <c r="E1687" i="11"/>
  <c r="D1687" i="11"/>
  <c r="E1679" i="11"/>
  <c r="D1679" i="11"/>
  <c r="E1674" i="11"/>
  <c r="D1674" i="11"/>
  <c r="E1671" i="11"/>
  <c r="D1671" i="11"/>
  <c r="E1668" i="11"/>
  <c r="D1668" i="11"/>
  <c r="E1662" i="11"/>
  <c r="D1662" i="11"/>
  <c r="E1658" i="11"/>
  <c r="D1658" i="11"/>
  <c r="E1656" i="11"/>
  <c r="D1656" i="11"/>
  <c r="E1650" i="11"/>
  <c r="D1650" i="11"/>
  <c r="E1644" i="11"/>
  <c r="D1644" i="11"/>
  <c r="E1642" i="11"/>
  <c r="D1642" i="11"/>
  <c r="E1638" i="11"/>
  <c r="D1638" i="11"/>
  <c r="E1634" i="11"/>
  <c r="D1634" i="11"/>
  <c r="E1627" i="11"/>
  <c r="D1627" i="11"/>
  <c r="F1624" i="11"/>
  <c r="E1623" i="11"/>
  <c r="D1623" i="11"/>
  <c r="F1623" i="11"/>
  <c r="E1622" i="11"/>
  <c r="D1622" i="11"/>
  <c r="F1622" i="11"/>
  <c r="E1618" i="11"/>
  <c r="D1618" i="11"/>
  <c r="E1614" i="11"/>
  <c r="D1614" i="11"/>
  <c r="E1609" i="11"/>
  <c r="D1609" i="11"/>
  <c r="E1606" i="11"/>
  <c r="D1606" i="11"/>
  <c r="E1599" i="11"/>
  <c r="D1599" i="11"/>
  <c r="E1595" i="11"/>
  <c r="D1595" i="11"/>
  <c r="E1592" i="11"/>
  <c r="D1592" i="11"/>
  <c r="E1590" i="11"/>
  <c r="D1590" i="11"/>
  <c r="E1584" i="11"/>
  <c r="D1584" i="11"/>
  <c r="E1580" i="11"/>
  <c r="D1580" i="11"/>
  <c r="E1571" i="11"/>
  <c r="D1571" i="11"/>
  <c r="F1561" i="11"/>
  <c r="E1560" i="11"/>
  <c r="D1560" i="11"/>
  <c r="F1560" i="11"/>
  <c r="E1559" i="11"/>
  <c r="D1559" i="11"/>
  <c r="F1559" i="11"/>
  <c r="E1556" i="11"/>
  <c r="D1556" i="11"/>
  <c r="E1553" i="11"/>
  <c r="D1553" i="11"/>
  <c r="E1549" i="11"/>
  <c r="D1549" i="11"/>
  <c r="E1546" i="11"/>
  <c r="D1546" i="11"/>
  <c r="E1536" i="11"/>
  <c r="D1536" i="11"/>
  <c r="E1531" i="11"/>
  <c r="D1531" i="11"/>
  <c r="E1519" i="11"/>
  <c r="D1519" i="11"/>
  <c r="E1517" i="11"/>
  <c r="D1517" i="11"/>
  <c r="E1507" i="11"/>
  <c r="D1507" i="11"/>
  <c r="E1502" i="11"/>
  <c r="D1502" i="11"/>
  <c r="E1497" i="11"/>
  <c r="D1497" i="11"/>
  <c r="E1493" i="11"/>
  <c r="D1493" i="11"/>
  <c r="F1485" i="11"/>
  <c r="E1484" i="11"/>
  <c r="D1484" i="11"/>
  <c r="F1484" i="11"/>
  <c r="E1483" i="11"/>
  <c r="D1483" i="11"/>
  <c r="F1483" i="11"/>
  <c r="E1479" i="11"/>
  <c r="D1479" i="11"/>
  <c r="E1470" i="11"/>
  <c r="D1470" i="11"/>
  <c r="E1463" i="11"/>
  <c r="D1463" i="11"/>
  <c r="E1459" i="11"/>
  <c r="D1459" i="11"/>
  <c r="E1436" i="11"/>
  <c r="D1436" i="11"/>
  <c r="E1425" i="11"/>
  <c r="D1425" i="11"/>
  <c r="E1411" i="11"/>
  <c r="D1411" i="11"/>
  <c r="E1404" i="11"/>
  <c r="D1404" i="11"/>
  <c r="E1399" i="11"/>
  <c r="D1399" i="11"/>
  <c r="E1396" i="11"/>
  <c r="D1396" i="11"/>
  <c r="E1392" i="11"/>
  <c r="D1392" i="11"/>
  <c r="E1383" i="11"/>
  <c r="D1383" i="11"/>
  <c r="E1371" i="11"/>
  <c r="D1371" i="11"/>
  <c r="E1361" i="11"/>
  <c r="D1361" i="11"/>
  <c r="E1358" i="11"/>
  <c r="D1358" i="11"/>
  <c r="E1349" i="11"/>
  <c r="D1349" i="11"/>
  <c r="E1340" i="11"/>
  <c r="D1340" i="11"/>
  <c r="F1331" i="11"/>
  <c r="E1330" i="11"/>
  <c r="D1330" i="11"/>
  <c r="F1330" i="11"/>
  <c r="E1329" i="11"/>
  <c r="D1329" i="11"/>
  <c r="F1329" i="11"/>
  <c r="E1320" i="11"/>
  <c r="D1320" i="11"/>
  <c r="E1308" i="11"/>
  <c r="D1308" i="11"/>
  <c r="E1303" i="11"/>
  <c r="D1303" i="11"/>
  <c r="E1301" i="11"/>
  <c r="D1301" i="11"/>
  <c r="E1296" i="11"/>
  <c r="D1296" i="11"/>
  <c r="E1292" i="11"/>
  <c r="D1292" i="11"/>
  <c r="E1283" i="11"/>
  <c r="D1283" i="11"/>
  <c r="E1276" i="11"/>
  <c r="D1276" i="11"/>
  <c r="E1267" i="11"/>
  <c r="D1267" i="11"/>
  <c r="E1256" i="11"/>
  <c r="D1256" i="11"/>
  <c r="E1243" i="11"/>
  <c r="D1243" i="11"/>
  <c r="E1239" i="11"/>
  <c r="D1239" i="11"/>
  <c r="E1235" i="11"/>
  <c r="D1235" i="11"/>
  <c r="E1227" i="11"/>
  <c r="D1227" i="11"/>
  <c r="E1220" i="11"/>
  <c r="D1220" i="11"/>
  <c r="E1215" i="11"/>
  <c r="D1215" i="11"/>
  <c r="E1208" i="11"/>
  <c r="D1208" i="11"/>
  <c r="F1206" i="11"/>
  <c r="E1205" i="11"/>
  <c r="D1205" i="11"/>
  <c r="F1205" i="11"/>
  <c r="E1204" i="11"/>
  <c r="D1204" i="11"/>
  <c r="F1204" i="11"/>
  <c r="E1201" i="11"/>
  <c r="D1201" i="11"/>
  <c r="E1192" i="11"/>
  <c r="D1192" i="11"/>
  <c r="E1187" i="11"/>
  <c r="D1187" i="11"/>
  <c r="E1180" i="11"/>
  <c r="D1180" i="11"/>
  <c r="E1176" i="11"/>
  <c r="D1176" i="11"/>
  <c r="E1169" i="11"/>
  <c r="D1169" i="11"/>
  <c r="E1165" i="11"/>
  <c r="D1165" i="11"/>
  <c r="F1163" i="11"/>
  <c r="E1162" i="11"/>
  <c r="D1162" i="11"/>
  <c r="F1162" i="11"/>
  <c r="E1161" i="11"/>
  <c r="D1161" i="11"/>
  <c r="F1161" i="11"/>
  <c r="E1152" i="11"/>
  <c r="D1152" i="11"/>
  <c r="E1145" i="11"/>
  <c r="D1145" i="11"/>
  <c r="E1142" i="11"/>
  <c r="D1142" i="11"/>
  <c r="E1128" i="11"/>
  <c r="D1128" i="11"/>
  <c r="E1122" i="11"/>
  <c r="D1122" i="11"/>
  <c r="E1116" i="11"/>
  <c r="D1116" i="11"/>
  <c r="E1112" i="11"/>
  <c r="D1112" i="11"/>
  <c r="E1106" i="11"/>
  <c r="D1106" i="11"/>
  <c r="E1097" i="11"/>
  <c r="D1097" i="11"/>
  <c r="E1087" i="11"/>
  <c r="D1087" i="11"/>
  <c r="E1083" i="11"/>
  <c r="D1083" i="11"/>
  <c r="E1077" i="11"/>
  <c r="D1077" i="11"/>
  <c r="E1067" i="11"/>
  <c r="D1067" i="11"/>
  <c r="E1062" i="11"/>
  <c r="D1062" i="11"/>
  <c r="E1060" i="11"/>
  <c r="D1060" i="11"/>
  <c r="E1053" i="11"/>
  <c r="D1053" i="11"/>
  <c r="E1049" i="11"/>
  <c r="D1049" i="11"/>
  <c r="E1047" i="11"/>
  <c r="D1047" i="11"/>
  <c r="E1035" i="11"/>
  <c r="D1035" i="11"/>
  <c r="E1028" i="11"/>
  <c r="D1028" i="11"/>
  <c r="E1021" i="11"/>
  <c r="D1021" i="11"/>
  <c r="E1014" i="11"/>
  <c r="D1014" i="11"/>
  <c r="F1011" i="11"/>
  <c r="E1010" i="11"/>
  <c r="D1010" i="11"/>
  <c r="F1010" i="11"/>
  <c r="E1009" i="11"/>
  <c r="D1009" i="11"/>
  <c r="F1009" i="11"/>
  <c r="E1004" i="11"/>
  <c r="D1004" i="11"/>
  <c r="E1001" i="11"/>
  <c r="D1001" i="11"/>
  <c r="E997" i="11"/>
  <c r="D997" i="11"/>
  <c r="E995" i="11"/>
  <c r="D995" i="11"/>
  <c r="E991" i="11"/>
  <c r="D991" i="11"/>
  <c r="E985" i="11"/>
  <c r="D985" i="11"/>
  <c r="E982" i="11"/>
  <c r="D982" i="11"/>
  <c r="E978" i="11"/>
  <c r="D978" i="11"/>
  <c r="E976" i="11"/>
  <c r="D976" i="11"/>
  <c r="E973" i="11"/>
  <c r="D973" i="11"/>
  <c r="E970" i="11"/>
  <c r="D970" i="11"/>
  <c r="E968" i="11"/>
  <c r="D968" i="11"/>
  <c r="E964" i="11"/>
  <c r="D964" i="11"/>
  <c r="E961" i="11"/>
  <c r="D961" i="11"/>
  <c r="F955" i="11"/>
  <c r="E954" i="11"/>
  <c r="D954" i="11"/>
  <c r="F954" i="11"/>
  <c r="E953" i="11"/>
  <c r="D953" i="11"/>
  <c r="F953" i="11"/>
  <c r="E949" i="11"/>
  <c r="D949" i="11"/>
  <c r="E945" i="11"/>
  <c r="D945" i="11"/>
  <c r="E941" i="11"/>
  <c r="D941" i="11"/>
  <c r="E936" i="11"/>
  <c r="D936" i="11"/>
  <c r="E931" i="11"/>
  <c r="D931" i="11"/>
  <c r="E927" i="11"/>
  <c r="D927" i="11"/>
  <c r="E924" i="11"/>
  <c r="D924" i="11"/>
  <c r="E919" i="11"/>
  <c r="D919" i="11"/>
  <c r="E913" i="11"/>
  <c r="D913" i="11"/>
  <c r="E910" i="11"/>
  <c r="D910" i="11"/>
  <c r="E905" i="11"/>
  <c r="D905" i="11"/>
  <c r="E903" i="11"/>
  <c r="D903" i="11"/>
  <c r="F901" i="11"/>
  <c r="E900" i="11"/>
  <c r="D900" i="11"/>
  <c r="F900" i="11"/>
  <c r="E899" i="11"/>
  <c r="D899" i="11"/>
  <c r="F899" i="11"/>
  <c r="E888" i="11"/>
  <c r="D888" i="11"/>
  <c r="E878" i="11"/>
  <c r="D878" i="11"/>
  <c r="E875" i="11"/>
  <c r="D875" i="11"/>
  <c r="E865" i="11"/>
  <c r="D865" i="11"/>
  <c r="E855" i="11"/>
  <c r="D855" i="11"/>
  <c r="E850" i="11"/>
  <c r="D850" i="11"/>
  <c r="E842" i="11"/>
  <c r="D842" i="11"/>
  <c r="E836" i="11"/>
  <c r="D836" i="11"/>
  <c r="E827" i="11"/>
  <c r="D827" i="11"/>
  <c r="E820" i="11"/>
  <c r="D820" i="11"/>
  <c r="E812" i="11"/>
  <c r="D812" i="11"/>
  <c r="E808" i="11"/>
  <c r="D808" i="11"/>
  <c r="E805" i="11"/>
  <c r="D805" i="11"/>
  <c r="F804" i="11"/>
  <c r="E803" i="11"/>
  <c r="D803" i="11"/>
  <c r="F803" i="11"/>
  <c r="E802" i="11"/>
  <c r="D802" i="11"/>
  <c r="F802" i="11"/>
  <c r="E797" i="11"/>
  <c r="D797" i="11"/>
  <c r="E789" i="11"/>
  <c r="D789" i="11"/>
  <c r="E779" i="11"/>
  <c r="D779" i="11"/>
  <c r="E772" i="11"/>
  <c r="D772" i="11"/>
  <c r="E769" i="11"/>
  <c r="D769" i="11"/>
  <c r="E763" i="11"/>
  <c r="D763" i="11"/>
  <c r="E754" i="11"/>
  <c r="D754" i="11"/>
  <c r="E745" i="11"/>
  <c r="D745" i="11"/>
  <c r="E736" i="11"/>
  <c r="D736" i="11"/>
  <c r="E732" i="11"/>
  <c r="D732" i="11"/>
  <c r="E729" i="11"/>
  <c r="D729" i="11"/>
  <c r="F727" i="11"/>
  <c r="E726" i="11"/>
  <c r="D726" i="11"/>
  <c r="F726" i="11"/>
  <c r="E725" i="11"/>
  <c r="D725" i="11"/>
  <c r="F725" i="11"/>
  <c r="E718" i="11"/>
  <c r="D718" i="11"/>
  <c r="E713" i="11"/>
  <c r="D713" i="11"/>
  <c r="E706" i="11"/>
  <c r="D706" i="11"/>
  <c r="E695" i="11"/>
  <c r="D695" i="11"/>
  <c r="E689" i="11"/>
  <c r="D689" i="11"/>
  <c r="E682" i="11"/>
  <c r="D682" i="11"/>
  <c r="E677" i="11"/>
  <c r="D677" i="11"/>
  <c r="E673" i="11"/>
  <c r="D673" i="11"/>
  <c r="E666" i="11"/>
  <c r="D666" i="11"/>
  <c r="E652" i="11"/>
  <c r="D652" i="11"/>
  <c r="E642" i="11"/>
  <c r="D642" i="11"/>
  <c r="E638" i="11"/>
  <c r="D638" i="11"/>
  <c r="E631" i="11"/>
  <c r="D631" i="11"/>
  <c r="E624" i="11"/>
  <c r="D624" i="11"/>
  <c r="E617" i="11"/>
  <c r="D617" i="11"/>
  <c r="F613" i="11"/>
  <c r="E612" i="11"/>
  <c r="D612" i="11"/>
  <c r="F612" i="11"/>
  <c r="E611" i="11"/>
  <c r="D611" i="11"/>
  <c r="F611" i="11"/>
  <c r="E606" i="11"/>
  <c r="D606" i="11"/>
  <c r="E599" i="11"/>
  <c r="D599" i="11"/>
  <c r="E594" i="11"/>
  <c r="D594" i="11"/>
  <c r="E590" i="11"/>
  <c r="D590" i="11"/>
  <c r="E587" i="11"/>
  <c r="D587" i="11"/>
  <c r="E581" i="11"/>
  <c r="D581" i="11"/>
  <c r="E576" i="11"/>
  <c r="D576" i="11"/>
  <c r="E572" i="11"/>
  <c r="D572" i="11"/>
  <c r="E569" i="11"/>
  <c r="D569" i="11"/>
  <c r="F568" i="11"/>
  <c r="E567" i="11"/>
  <c r="D567" i="11"/>
  <c r="F567" i="11"/>
  <c r="E559" i="11"/>
  <c r="D559" i="11"/>
  <c r="E553" i="11"/>
  <c r="D553" i="11"/>
  <c r="E545" i="11"/>
  <c r="D545" i="11"/>
  <c r="E541" i="11"/>
  <c r="D541" i="11"/>
  <c r="E535" i="11"/>
  <c r="D535" i="11"/>
  <c r="E531" i="11"/>
  <c r="D531" i="11"/>
  <c r="E525" i="11"/>
  <c r="D525" i="11"/>
  <c r="E516" i="11"/>
  <c r="D516" i="11"/>
  <c r="E508" i="11"/>
  <c r="D508" i="11"/>
  <c r="E503" i="11"/>
  <c r="D503" i="11"/>
  <c r="E490" i="11"/>
  <c r="D490" i="11"/>
  <c r="E483" i="11"/>
  <c r="D483" i="11"/>
  <c r="E474" i="11"/>
  <c r="D474" i="11"/>
  <c r="E470" i="11"/>
  <c r="D470" i="11"/>
  <c r="F467" i="11"/>
  <c r="E466" i="11"/>
  <c r="D466" i="11"/>
  <c r="F466" i="11"/>
  <c r="E465" i="11"/>
  <c r="D465" i="11"/>
  <c r="F465" i="11"/>
  <c r="E463" i="11"/>
  <c r="D463" i="11"/>
  <c r="E455" i="11"/>
  <c r="D455" i="11"/>
  <c r="E447" i="11"/>
  <c r="D447" i="11"/>
  <c r="E443" i="11"/>
  <c r="D443" i="11"/>
  <c r="E437" i="11"/>
  <c r="D437" i="11"/>
  <c r="F432" i="11"/>
  <c r="E431" i="11"/>
  <c r="D431" i="11"/>
  <c r="F431" i="11"/>
  <c r="E428" i="11"/>
  <c r="D428" i="11"/>
  <c r="E424" i="11"/>
  <c r="D424" i="11"/>
  <c r="E419" i="11"/>
  <c r="D419" i="11"/>
  <c r="E411" i="11"/>
  <c r="D411" i="11"/>
  <c r="E410" i="11"/>
  <c r="D410" i="11"/>
  <c r="F410" i="11"/>
  <c r="E400" i="11"/>
  <c r="D400" i="11"/>
  <c r="E397" i="11"/>
  <c r="D397" i="11"/>
  <c r="E394" i="11"/>
  <c r="D394" i="11"/>
  <c r="D391" i="11"/>
  <c r="E389" i="11"/>
  <c r="D389" i="11"/>
  <c r="E386" i="11"/>
  <c r="D386" i="11"/>
  <c r="E383" i="11"/>
  <c r="D383" i="11"/>
  <c r="E379" i="11"/>
  <c r="D379" i="11"/>
  <c r="E373" i="11"/>
  <c r="D373" i="11"/>
  <c r="E369" i="11"/>
  <c r="D369" i="11"/>
  <c r="E365" i="11"/>
  <c r="D365" i="11"/>
  <c r="E357" i="11"/>
  <c r="D357" i="11"/>
  <c r="E354" i="11"/>
  <c r="D354" i="11"/>
  <c r="E351" i="11"/>
  <c r="D351" i="11"/>
  <c r="E344" i="11"/>
  <c r="D344" i="11"/>
  <c r="E340" i="11"/>
  <c r="D340" i="11"/>
  <c r="E331" i="11"/>
  <c r="D331" i="11"/>
  <c r="E326" i="11"/>
  <c r="D326" i="11"/>
  <c r="E317" i="11"/>
  <c r="D317" i="11"/>
  <c r="E311" i="11"/>
  <c r="D311" i="11"/>
  <c r="E306" i="11"/>
  <c r="D306" i="11"/>
  <c r="E304" i="11"/>
  <c r="D304" i="11"/>
  <c r="E302" i="11"/>
  <c r="D302" i="11"/>
  <c r="E300" i="11"/>
  <c r="D300" i="11"/>
  <c r="E299" i="11"/>
  <c r="D299" i="11"/>
  <c r="E288" i="11"/>
  <c r="D288" i="11"/>
  <c r="C288" i="11"/>
  <c r="E283" i="11"/>
  <c r="D283" i="11"/>
  <c r="C283" i="11"/>
  <c r="E275" i="11"/>
  <c r="D275" i="11"/>
  <c r="C275" i="11"/>
  <c r="E272" i="11"/>
  <c r="D272" i="11"/>
  <c r="C272" i="11"/>
  <c r="E270" i="11"/>
  <c r="D270" i="11"/>
  <c r="E265" i="11"/>
  <c r="D265" i="11"/>
  <c r="C265" i="11"/>
  <c r="E257" i="11"/>
  <c r="D257" i="11"/>
  <c r="C257" i="11"/>
  <c r="E246" i="11"/>
  <c r="D246" i="11"/>
  <c r="C246" i="11"/>
  <c r="E241" i="11"/>
  <c r="D241" i="11"/>
  <c r="C241" i="11"/>
  <c r="E234" i="11"/>
  <c r="D234" i="11"/>
  <c r="C234" i="11"/>
  <c r="E231" i="11"/>
  <c r="D231" i="11"/>
  <c r="E227" i="11"/>
  <c r="D227" i="11"/>
  <c r="C227" i="11"/>
  <c r="E225" i="11"/>
  <c r="D225" i="11"/>
  <c r="C225" i="11"/>
  <c r="E216" i="11"/>
  <c r="D216" i="11"/>
  <c r="C216" i="11"/>
  <c r="E211" i="11"/>
  <c r="D211" i="11"/>
  <c r="C211" i="11"/>
  <c r="E208" i="11"/>
  <c r="D208" i="11"/>
  <c r="C208" i="11"/>
  <c r="E203" i="11"/>
  <c r="D203" i="11"/>
  <c r="C203" i="11"/>
  <c r="E197" i="11"/>
  <c r="D197" i="11"/>
  <c r="C197" i="11"/>
  <c r="E195" i="11"/>
  <c r="D195" i="11"/>
  <c r="E190" i="11"/>
  <c r="D190" i="11"/>
  <c r="F189" i="11"/>
  <c r="E188" i="11"/>
  <c r="D188" i="11"/>
  <c r="F188" i="11"/>
  <c r="E187" i="11"/>
  <c r="D187" i="11"/>
  <c r="F187" i="11"/>
  <c r="D107" i="11"/>
  <c r="F107" i="11"/>
  <c r="E106" i="11"/>
  <c r="D106" i="11"/>
  <c r="F106" i="11"/>
  <c r="F14" i="11"/>
  <c r="D9" i="11"/>
  <c r="F9" i="11"/>
  <c r="E8" i="11"/>
  <c r="D8" i="11"/>
  <c r="F8" i="11"/>
  <c r="F7" i="11"/>
  <c r="E4" i="11"/>
  <c r="D4" i="11"/>
  <c r="F4" i="11"/>
  <c r="E8" i="10"/>
  <c r="E106" i="10"/>
  <c r="E188" i="10"/>
  <c r="E190" i="10"/>
  <c r="E195" i="10"/>
  <c r="E197" i="10"/>
  <c r="E203" i="10"/>
  <c r="E208" i="10"/>
  <c r="E211" i="10"/>
  <c r="E216" i="10"/>
  <c r="E225" i="10"/>
  <c r="E227" i="10"/>
  <c r="E231" i="10"/>
  <c r="E234" i="10"/>
  <c r="E241" i="10"/>
  <c r="E246" i="10"/>
  <c r="E257" i="10"/>
  <c r="E265" i="10"/>
  <c r="E270" i="10"/>
  <c r="E272" i="10"/>
  <c r="E275" i="10"/>
  <c r="E283" i="10"/>
  <c r="E288" i="10"/>
  <c r="E187" i="10"/>
  <c r="E300" i="10"/>
  <c r="E302" i="10"/>
  <c r="E304" i="10"/>
  <c r="E306" i="10"/>
  <c r="E311" i="10"/>
  <c r="E317" i="10"/>
  <c r="E326" i="10"/>
  <c r="E331" i="10"/>
  <c r="E340" i="10"/>
  <c r="E344" i="10"/>
  <c r="E351" i="10"/>
  <c r="E354" i="10"/>
  <c r="E357" i="10"/>
  <c r="E365" i="10"/>
  <c r="E369" i="10"/>
  <c r="E373" i="10"/>
  <c r="E379" i="10"/>
  <c r="E383" i="10"/>
  <c r="E386" i="10"/>
  <c r="E389" i="10"/>
  <c r="E391" i="10"/>
  <c r="E394" i="10"/>
  <c r="E397" i="10"/>
  <c r="E400" i="10"/>
  <c r="E299" i="10"/>
  <c r="E411" i="10"/>
  <c r="E419" i="10"/>
  <c r="E424" i="10"/>
  <c r="E428" i="10"/>
  <c r="E431" i="10"/>
  <c r="E437" i="10"/>
  <c r="E443" i="10"/>
  <c r="E447" i="10"/>
  <c r="E455" i="10"/>
  <c r="E463" i="10"/>
  <c r="E410" i="10"/>
  <c r="E466" i="10"/>
  <c r="E470" i="10"/>
  <c r="E474" i="10"/>
  <c r="E483" i="10"/>
  <c r="E490" i="10"/>
  <c r="E503" i="10"/>
  <c r="E508" i="10"/>
  <c r="E516" i="10"/>
  <c r="E525" i="10"/>
  <c r="E531" i="10"/>
  <c r="E535" i="10"/>
  <c r="E541" i="10"/>
  <c r="E545" i="10"/>
  <c r="E553" i="10"/>
  <c r="E559" i="10"/>
  <c r="E465" i="10"/>
  <c r="E569" i="10"/>
  <c r="E572" i="10"/>
  <c r="E576" i="10"/>
  <c r="E581" i="10"/>
  <c r="E587" i="10"/>
  <c r="E590" i="10"/>
  <c r="E594" i="10"/>
  <c r="E599" i="10"/>
  <c r="E606" i="10"/>
  <c r="E567" i="10"/>
  <c r="E612" i="10"/>
  <c r="E617" i="10"/>
  <c r="E624" i="10"/>
  <c r="E631" i="10"/>
  <c r="E638" i="10"/>
  <c r="E642" i="10"/>
  <c r="E652" i="10"/>
  <c r="E666" i="10"/>
  <c r="E673" i="10"/>
  <c r="E677" i="10"/>
  <c r="E682" i="10"/>
  <c r="E689" i="10"/>
  <c r="E695" i="10"/>
  <c r="E706" i="10"/>
  <c r="E713" i="10"/>
  <c r="E718" i="10"/>
  <c r="E611" i="10"/>
  <c r="E726" i="10"/>
  <c r="E729" i="10"/>
  <c r="E732" i="10"/>
  <c r="E736" i="10"/>
  <c r="E745" i="10"/>
  <c r="E754" i="10"/>
  <c r="E763" i="10"/>
  <c r="E769" i="10"/>
  <c r="E772" i="10"/>
  <c r="E779" i="10"/>
  <c r="E789" i="10"/>
  <c r="E797" i="10"/>
  <c r="E725" i="10"/>
  <c r="E803" i="10"/>
  <c r="E805" i="10"/>
  <c r="E808" i="10"/>
  <c r="E812" i="10"/>
  <c r="E820" i="10"/>
  <c r="E827" i="10"/>
  <c r="E836" i="10"/>
  <c r="E842" i="10"/>
  <c r="E850" i="10"/>
  <c r="E855" i="10"/>
  <c r="E865" i="10"/>
  <c r="E875" i="10"/>
  <c r="E878" i="10"/>
  <c r="E888" i="10"/>
  <c r="E802" i="10"/>
  <c r="E900" i="10"/>
  <c r="E903" i="10"/>
  <c r="E905" i="10"/>
  <c r="E910" i="10"/>
  <c r="E913" i="10"/>
  <c r="E919" i="10"/>
  <c r="E924" i="10"/>
  <c r="E927" i="10"/>
  <c r="E931" i="10"/>
  <c r="E936" i="10"/>
  <c r="E941" i="10"/>
  <c r="E945" i="10"/>
  <c r="E949" i="10"/>
  <c r="E899" i="10"/>
  <c r="E954" i="10"/>
  <c r="E961" i="10"/>
  <c r="E964" i="10"/>
  <c r="E968" i="10"/>
  <c r="E970" i="10"/>
  <c r="E973" i="10"/>
  <c r="E976" i="10"/>
  <c r="E978" i="10"/>
  <c r="E982" i="10"/>
  <c r="E985" i="10"/>
  <c r="E991" i="10"/>
  <c r="E995" i="10"/>
  <c r="E997" i="10"/>
  <c r="E1001" i="10"/>
  <c r="E1004" i="10"/>
  <c r="E953" i="10"/>
  <c r="E1010" i="10"/>
  <c r="E1014" i="10"/>
  <c r="E1021" i="10"/>
  <c r="E1028" i="10"/>
  <c r="E1035" i="10"/>
  <c r="E1047" i="10"/>
  <c r="E1049" i="10"/>
  <c r="E1053" i="10"/>
  <c r="E1060" i="10"/>
  <c r="E1062" i="10"/>
  <c r="E1067" i="10"/>
  <c r="E1077" i="10"/>
  <c r="E1083" i="10"/>
  <c r="E1087" i="10"/>
  <c r="E1097" i="10"/>
  <c r="E1106" i="10"/>
  <c r="E1112" i="10"/>
  <c r="E1116" i="10"/>
  <c r="E1122" i="10"/>
  <c r="E1128" i="10"/>
  <c r="E1142" i="10"/>
  <c r="E1145" i="10"/>
  <c r="E1152" i="10"/>
  <c r="E1009" i="10"/>
  <c r="E1162" i="10"/>
  <c r="E1165" i="10"/>
  <c r="E1169" i="10"/>
  <c r="E1176" i="10"/>
  <c r="E1180" i="10"/>
  <c r="E1187" i="10"/>
  <c r="E1192" i="10"/>
  <c r="E1201" i="10"/>
  <c r="E1161" i="10"/>
  <c r="E1205" i="10"/>
  <c r="E1208" i="10"/>
  <c r="E1215" i="10"/>
  <c r="E1220" i="10"/>
  <c r="E1227" i="10"/>
  <c r="E1235" i="10"/>
  <c r="E1239" i="10"/>
  <c r="E1243" i="10"/>
  <c r="E1256" i="10"/>
  <c r="E1267" i="10"/>
  <c r="E1276" i="10"/>
  <c r="E1283" i="10"/>
  <c r="E1292" i="10"/>
  <c r="E1296" i="10"/>
  <c r="E1301" i="10"/>
  <c r="E1303" i="10"/>
  <c r="E1308" i="10"/>
  <c r="E1320" i="10"/>
  <c r="E1204" i="10"/>
  <c r="E1330" i="10"/>
  <c r="E1340" i="10"/>
  <c r="E1349" i="10"/>
  <c r="E1358" i="10"/>
  <c r="E1361" i="10"/>
  <c r="E1371" i="10"/>
  <c r="E1383" i="10"/>
  <c r="E1392" i="10"/>
  <c r="E1396" i="10"/>
  <c r="E1399" i="10"/>
  <c r="E1404" i="10"/>
  <c r="E1411" i="10"/>
  <c r="E1425" i="10"/>
  <c r="E1436" i="10"/>
  <c r="E1459" i="10"/>
  <c r="E1463" i="10"/>
  <c r="E1470" i="10"/>
  <c r="E1479" i="10"/>
  <c r="E1329" i="10"/>
  <c r="E1484" i="10"/>
  <c r="E1493" i="10"/>
  <c r="E1497" i="10"/>
  <c r="E1502" i="10"/>
  <c r="E1507" i="10"/>
  <c r="E1517" i="10"/>
  <c r="E1519" i="10"/>
  <c r="E1531" i="10"/>
  <c r="E1536" i="10"/>
  <c r="E1546" i="10"/>
  <c r="E1549" i="10"/>
  <c r="E1553" i="10"/>
  <c r="E1556" i="10"/>
  <c r="E1483" i="10"/>
  <c r="E1560" i="10"/>
  <c r="E1571" i="10"/>
  <c r="E1580" i="10"/>
  <c r="E1584" i="10"/>
  <c r="E1590" i="10"/>
  <c r="E1592" i="10"/>
  <c r="E1595" i="10"/>
  <c r="E1599" i="10"/>
  <c r="E1606" i="10"/>
  <c r="E1609" i="10"/>
  <c r="E1614" i="10"/>
  <c r="E1618" i="10"/>
  <c r="E1559" i="10"/>
  <c r="E1623" i="10"/>
  <c r="E1627" i="10"/>
  <c r="E1634" i="10"/>
  <c r="E1638" i="10"/>
  <c r="E1642" i="10"/>
  <c r="E1644" i="10"/>
  <c r="E1650" i="10"/>
  <c r="E1656" i="10"/>
  <c r="E1658" i="10"/>
  <c r="E1662" i="10"/>
  <c r="E1668" i="10"/>
  <c r="E1671" i="10"/>
  <c r="E1674" i="10"/>
  <c r="E1679" i="10"/>
  <c r="E1687" i="10"/>
  <c r="E1692" i="10"/>
  <c r="E1622" i="10"/>
  <c r="E1697" i="10"/>
  <c r="E1699" i="10"/>
  <c r="E1710" i="10"/>
  <c r="E1719" i="10"/>
  <c r="E1727" i="10"/>
  <c r="E1737" i="10"/>
  <c r="E1743" i="10"/>
  <c r="E1756" i="10"/>
  <c r="E1761" i="10"/>
  <c r="E1771" i="10"/>
  <c r="E1782" i="10"/>
  <c r="E1788" i="10"/>
  <c r="E1792" i="10"/>
  <c r="E1798" i="10"/>
  <c r="E1806" i="10"/>
  <c r="E1696" i="10"/>
  <c r="E1816" i="10"/>
  <c r="E1821" i="10"/>
  <c r="E1830" i="10"/>
  <c r="E1832" i="10"/>
  <c r="E1837" i="10"/>
  <c r="E1842" i="10"/>
  <c r="E1853" i="10"/>
  <c r="E1860" i="10"/>
  <c r="E1865" i="10"/>
  <c r="E1871" i="10"/>
  <c r="E1877" i="10"/>
  <c r="E1883" i="10"/>
  <c r="E1888" i="10"/>
  <c r="E1895" i="10"/>
  <c r="E1901" i="10"/>
  <c r="E1906" i="10"/>
  <c r="E1913" i="10"/>
  <c r="E1815" i="10"/>
  <c r="E4" i="10"/>
  <c r="D8" i="10"/>
  <c r="D106" i="10"/>
  <c r="D188" i="10"/>
  <c r="D190" i="10"/>
  <c r="D195" i="10"/>
  <c r="D197" i="10"/>
  <c r="D203" i="10"/>
  <c r="D208" i="10"/>
  <c r="D211" i="10"/>
  <c r="D216" i="10"/>
  <c r="D225" i="10"/>
  <c r="D227" i="10"/>
  <c r="D231" i="10"/>
  <c r="D234" i="10"/>
  <c r="D241" i="10"/>
  <c r="D246" i="10"/>
  <c r="D257" i="10"/>
  <c r="D265" i="10"/>
  <c r="D270" i="10"/>
  <c r="D272" i="10"/>
  <c r="D275" i="10"/>
  <c r="D283" i="10"/>
  <c r="D288" i="10"/>
  <c r="D187" i="10"/>
  <c r="D300" i="10"/>
  <c r="D302" i="10"/>
  <c r="D304" i="10"/>
  <c r="D306" i="10"/>
  <c r="D311" i="10"/>
  <c r="D317" i="10"/>
  <c r="D326" i="10"/>
  <c r="D331" i="10"/>
  <c r="D340" i="10"/>
  <c r="D344" i="10"/>
  <c r="D351" i="10"/>
  <c r="D354" i="10"/>
  <c r="D357" i="10"/>
  <c r="D365" i="10"/>
  <c r="D369" i="10"/>
  <c r="D373" i="10"/>
  <c r="D379" i="10"/>
  <c r="D383" i="10"/>
  <c r="D386" i="10"/>
  <c r="D389" i="10"/>
  <c r="D391" i="10"/>
  <c r="D394" i="10"/>
  <c r="D397" i="10"/>
  <c r="D400" i="10"/>
  <c r="D299" i="10"/>
  <c r="D411" i="10"/>
  <c r="D419" i="10"/>
  <c r="D424" i="10"/>
  <c r="D428" i="10"/>
  <c r="D431" i="10"/>
  <c r="D437" i="10"/>
  <c r="D443" i="10"/>
  <c r="D447" i="10"/>
  <c r="D455" i="10"/>
  <c r="D463" i="10"/>
  <c r="D410" i="10"/>
  <c r="D466" i="10"/>
  <c r="D470" i="10"/>
  <c r="D474" i="10"/>
  <c r="D483" i="10"/>
  <c r="D490" i="10"/>
  <c r="D503" i="10"/>
  <c r="D508" i="10"/>
  <c r="D516" i="10"/>
  <c r="D525" i="10"/>
  <c r="D531" i="10"/>
  <c r="D535" i="10"/>
  <c r="D541" i="10"/>
  <c r="D545" i="10"/>
  <c r="D553" i="10"/>
  <c r="D559" i="10"/>
  <c r="D465" i="10"/>
  <c r="D569" i="10"/>
  <c r="D572" i="10"/>
  <c r="D576" i="10"/>
  <c r="D581" i="10"/>
  <c r="D587" i="10"/>
  <c r="D590" i="10"/>
  <c r="D594" i="10"/>
  <c r="D599" i="10"/>
  <c r="D606" i="10"/>
  <c r="D567" i="10"/>
  <c r="D612" i="10"/>
  <c r="D617" i="10"/>
  <c r="D624" i="10"/>
  <c r="D631" i="10"/>
  <c r="D638" i="10"/>
  <c r="D642" i="10"/>
  <c r="D652" i="10"/>
  <c r="D666" i="10"/>
  <c r="D673" i="10"/>
  <c r="D677" i="10"/>
  <c r="D682" i="10"/>
  <c r="D689" i="10"/>
  <c r="D695" i="10"/>
  <c r="D706" i="10"/>
  <c r="D713" i="10"/>
  <c r="D718" i="10"/>
  <c r="D611" i="10"/>
  <c r="D726" i="10"/>
  <c r="D729" i="10"/>
  <c r="D732" i="10"/>
  <c r="D736" i="10"/>
  <c r="D745" i="10"/>
  <c r="D754" i="10"/>
  <c r="D763" i="10"/>
  <c r="D769" i="10"/>
  <c r="D772" i="10"/>
  <c r="D779" i="10"/>
  <c r="D789" i="10"/>
  <c r="D797" i="10"/>
  <c r="D725" i="10"/>
  <c r="D803" i="10"/>
  <c r="D805" i="10"/>
  <c r="D808" i="10"/>
  <c r="D812" i="10"/>
  <c r="D820" i="10"/>
  <c r="D827" i="10"/>
  <c r="D836" i="10"/>
  <c r="D842" i="10"/>
  <c r="D850" i="10"/>
  <c r="D855" i="10"/>
  <c r="D865" i="10"/>
  <c r="D875" i="10"/>
  <c r="D878" i="10"/>
  <c r="D888" i="10"/>
  <c r="D802" i="10"/>
  <c r="D900" i="10"/>
  <c r="D903" i="10"/>
  <c r="D905" i="10"/>
  <c r="D910" i="10"/>
  <c r="D913" i="10"/>
  <c r="D919" i="10"/>
  <c r="D924" i="10"/>
  <c r="D927" i="10"/>
  <c r="D931" i="10"/>
  <c r="D936" i="10"/>
  <c r="D941" i="10"/>
  <c r="D945" i="10"/>
  <c r="D949" i="10"/>
  <c r="D899" i="10"/>
  <c r="D954" i="10"/>
  <c r="D961" i="10"/>
  <c r="D964" i="10"/>
  <c r="D968" i="10"/>
  <c r="D970" i="10"/>
  <c r="D973" i="10"/>
  <c r="D976" i="10"/>
  <c r="D978" i="10"/>
  <c r="D982" i="10"/>
  <c r="D985" i="10"/>
  <c r="D991" i="10"/>
  <c r="D995" i="10"/>
  <c r="D997" i="10"/>
  <c r="D1001" i="10"/>
  <c r="D1004" i="10"/>
  <c r="D953" i="10"/>
  <c r="D1010" i="10"/>
  <c r="D1014" i="10"/>
  <c r="D1021" i="10"/>
  <c r="D1028" i="10"/>
  <c r="D1035" i="10"/>
  <c r="D1047" i="10"/>
  <c r="D1049" i="10"/>
  <c r="D1053" i="10"/>
  <c r="D1060" i="10"/>
  <c r="D1062" i="10"/>
  <c r="D1067" i="10"/>
  <c r="D1077" i="10"/>
  <c r="D1083" i="10"/>
  <c r="D1087" i="10"/>
  <c r="D1097" i="10"/>
  <c r="D1106" i="10"/>
  <c r="D1112" i="10"/>
  <c r="D1116" i="10"/>
  <c r="D1122" i="10"/>
  <c r="D1128" i="10"/>
  <c r="D1142" i="10"/>
  <c r="D1145" i="10"/>
  <c r="D1152" i="10"/>
  <c r="D1009" i="10"/>
  <c r="D1162" i="10"/>
  <c r="D1165" i="10"/>
  <c r="D1169" i="10"/>
  <c r="D1176" i="10"/>
  <c r="D1180" i="10"/>
  <c r="D1187" i="10"/>
  <c r="D1192" i="10"/>
  <c r="D1201" i="10"/>
  <c r="D1161" i="10"/>
  <c r="D1205" i="10"/>
  <c r="D1208" i="10"/>
  <c r="D1215" i="10"/>
  <c r="D1220" i="10"/>
  <c r="D1227" i="10"/>
  <c r="D1235" i="10"/>
  <c r="D1239" i="10"/>
  <c r="D1243" i="10"/>
  <c r="D1256" i="10"/>
  <c r="D1267" i="10"/>
  <c r="D1276" i="10"/>
  <c r="D1283" i="10"/>
  <c r="D1292" i="10"/>
  <c r="D1296" i="10"/>
  <c r="D1301" i="10"/>
  <c r="D1303" i="10"/>
  <c r="D1308" i="10"/>
  <c r="D1320" i="10"/>
  <c r="D1204" i="10"/>
  <c r="D1330" i="10"/>
  <c r="D1340" i="10"/>
  <c r="D1349" i="10"/>
  <c r="D1358" i="10"/>
  <c r="D1361" i="10"/>
  <c r="D1371" i="10"/>
  <c r="D1383" i="10"/>
  <c r="D1392" i="10"/>
  <c r="D1396" i="10"/>
  <c r="D1399" i="10"/>
  <c r="D1404" i="10"/>
  <c r="D1411" i="10"/>
  <c r="D1425" i="10"/>
  <c r="D1436" i="10"/>
  <c r="D1459" i="10"/>
  <c r="D1463" i="10"/>
  <c r="D1470" i="10"/>
  <c r="D1479" i="10"/>
  <c r="D1329" i="10"/>
  <c r="D1484" i="10"/>
  <c r="D1493" i="10"/>
  <c r="D1497" i="10"/>
  <c r="D1502" i="10"/>
  <c r="D1507" i="10"/>
  <c r="D1517" i="10"/>
  <c r="D1519" i="10"/>
  <c r="D1531" i="10"/>
  <c r="D1536" i="10"/>
  <c r="D1546" i="10"/>
  <c r="D1549" i="10"/>
  <c r="D1553" i="10"/>
  <c r="D1556" i="10"/>
  <c r="D1483" i="10"/>
  <c r="D1560" i="10"/>
  <c r="D1571" i="10"/>
  <c r="D1580" i="10"/>
  <c r="D1584" i="10"/>
  <c r="D1590" i="10"/>
  <c r="D1592" i="10"/>
  <c r="D1595" i="10"/>
  <c r="D1599" i="10"/>
  <c r="D1606" i="10"/>
  <c r="D1609" i="10"/>
  <c r="D1614" i="10"/>
  <c r="D1618" i="10"/>
  <c r="D1559" i="10"/>
  <c r="D1623" i="10"/>
  <c r="D1627" i="10"/>
  <c r="D1634" i="10"/>
  <c r="D1638" i="10"/>
  <c r="D1642" i="10"/>
  <c r="D1644" i="10"/>
  <c r="D1650" i="10"/>
  <c r="D1656" i="10"/>
  <c r="D1658" i="10"/>
  <c r="D1662" i="10"/>
  <c r="D1668" i="10"/>
  <c r="D1671" i="10"/>
  <c r="D1674" i="10"/>
  <c r="D1679" i="10"/>
  <c r="D1687" i="10"/>
  <c r="D1692" i="10"/>
  <c r="D1622" i="10"/>
  <c r="D1697" i="10"/>
  <c r="D1699" i="10"/>
  <c r="D1710" i="10"/>
  <c r="D1719" i="10"/>
  <c r="D1727" i="10"/>
  <c r="D1737" i="10"/>
  <c r="D1743" i="10"/>
  <c r="D1756" i="10"/>
  <c r="D1761" i="10"/>
  <c r="D1771" i="10"/>
  <c r="D1782" i="10"/>
  <c r="D1788" i="10"/>
  <c r="D1792" i="10"/>
  <c r="D1798" i="10"/>
  <c r="D1806" i="10"/>
  <c r="D1696" i="10"/>
  <c r="D1816" i="10"/>
  <c r="D1821" i="10"/>
  <c r="D1830" i="10"/>
  <c r="D1832" i="10"/>
  <c r="D1837" i="10"/>
  <c r="D1842" i="10"/>
  <c r="D1853" i="10"/>
  <c r="D1860" i="10"/>
  <c r="D1865" i="10"/>
  <c r="D1871" i="10"/>
  <c r="D1877" i="10"/>
  <c r="D1883" i="10"/>
  <c r="D1888" i="10"/>
  <c r="D1895" i="10"/>
  <c r="D1901" i="10"/>
  <c r="D1906" i="10"/>
  <c r="D1913" i="10"/>
  <c r="D1815" i="10"/>
  <c r="D4" i="10"/>
  <c r="F1815" i="10"/>
  <c r="F1816" i="10"/>
  <c r="F1817" i="10"/>
  <c r="F1697" i="10"/>
  <c r="F1698" i="10"/>
  <c r="F1622" i="10"/>
  <c r="F1623" i="10"/>
  <c r="F1624" i="10"/>
  <c r="F1559" i="10"/>
  <c r="F1560" i="10"/>
  <c r="F1561" i="10"/>
  <c r="F1483" i="10"/>
  <c r="F1484" i="10"/>
  <c r="F1485" i="10"/>
  <c r="F1204" i="10"/>
  <c r="F1205" i="10"/>
  <c r="F1206" i="10"/>
  <c r="F804" i="10"/>
  <c r="F803" i="10"/>
  <c r="F612" i="10"/>
  <c r="F568" i="10"/>
  <c r="F305" i="10"/>
  <c r="F303" i="10"/>
  <c r="F299" i="10"/>
  <c r="F187" i="10"/>
  <c r="F189" i="10"/>
  <c r="F107" i="10"/>
  <c r="F106" i="10"/>
  <c r="F7" i="10"/>
  <c r="F8" i="10"/>
  <c r="F9" i="10"/>
  <c r="F4" i="10"/>
  <c r="D1919" i="10"/>
  <c r="E1919" i="10"/>
  <c r="F1821" i="10"/>
  <c r="F1830" i="10"/>
  <c r="F1832" i="10"/>
  <c r="F1837" i="10"/>
  <c r="F1842" i="10"/>
  <c r="F1853" i="10"/>
  <c r="F1860" i="10"/>
  <c r="F1865" i="10"/>
  <c r="F1871" i="10"/>
  <c r="F1877" i="10"/>
  <c r="F1883" i="10"/>
  <c r="F1888" i="10"/>
  <c r="F1895" i="10"/>
  <c r="F1901" i="10"/>
  <c r="F1906" i="10"/>
  <c r="F1913" i="10"/>
  <c r="F1699" i="10"/>
  <c r="F1710" i="10"/>
  <c r="F1719" i="10"/>
  <c r="F1727" i="10"/>
  <c r="F1737" i="10"/>
  <c r="F1743" i="10"/>
  <c r="F1756" i="10"/>
  <c r="F1761" i="10"/>
  <c r="F1771" i="10"/>
  <c r="F1782" i="10"/>
  <c r="F1788" i="10"/>
  <c r="F1792" i="10"/>
  <c r="F1798" i="10"/>
  <c r="F1806" i="10"/>
  <c r="F1696" i="10"/>
  <c r="F1627" i="10"/>
  <c r="F1634" i="10"/>
  <c r="F1638" i="10"/>
  <c r="F1642" i="10"/>
  <c r="F1644" i="10"/>
  <c r="F1650" i="10"/>
  <c r="F1656" i="10"/>
  <c r="F1658" i="10"/>
  <c r="F1662" i="10"/>
  <c r="F1668" i="10"/>
  <c r="F1671" i="10"/>
  <c r="F1674" i="10"/>
  <c r="F1679" i="10"/>
  <c r="F1687" i="10"/>
  <c r="F1692" i="10"/>
  <c r="F1571" i="10"/>
  <c r="F1580" i="10"/>
  <c r="F1584" i="10"/>
  <c r="F1590" i="10"/>
  <c r="F1592" i="10"/>
  <c r="F1595" i="10"/>
  <c r="F1599" i="10"/>
  <c r="F1606" i="10"/>
  <c r="F1609" i="10"/>
  <c r="F1614" i="10"/>
  <c r="F1618" i="10"/>
  <c r="F1493" i="10"/>
  <c r="F1497" i="10"/>
  <c r="F1502" i="10"/>
  <c r="F1507" i="10"/>
  <c r="F1517" i="10"/>
  <c r="F1519" i="10"/>
  <c r="F1531" i="10"/>
  <c r="F1536" i="10"/>
  <c r="F1546" i="10"/>
  <c r="F1549" i="10"/>
  <c r="F1553" i="10"/>
  <c r="F1556" i="10"/>
  <c r="F1330" i="10"/>
  <c r="F1340" i="10"/>
  <c r="F1349" i="10"/>
  <c r="F1358" i="10"/>
  <c r="F1361" i="10"/>
  <c r="F1371" i="10"/>
  <c r="F1383" i="10"/>
  <c r="F1392" i="10"/>
  <c r="F1396" i="10"/>
  <c r="F1399" i="10"/>
  <c r="F1404" i="10"/>
  <c r="F1411" i="10"/>
  <c r="F1425" i="10"/>
  <c r="F1436" i="10"/>
  <c r="F1459" i="10"/>
  <c r="F1463" i="10"/>
  <c r="F1470" i="10"/>
  <c r="F1479" i="10"/>
  <c r="F1208" i="10"/>
  <c r="F1215" i="10"/>
  <c r="F1220" i="10"/>
  <c r="F1227" i="10"/>
  <c r="F1235" i="10"/>
  <c r="F1239" i="10"/>
  <c r="F1243" i="10"/>
  <c r="F1256" i="10"/>
  <c r="F1267" i="10"/>
  <c r="F1276" i="10"/>
  <c r="F1283" i="10"/>
  <c r="F1292" i="10"/>
  <c r="F1296" i="10"/>
  <c r="F1301" i="10"/>
  <c r="F1303" i="10"/>
  <c r="F1308" i="10"/>
  <c r="F1320" i="10"/>
  <c r="F1162" i="10"/>
  <c r="F1165" i="10"/>
  <c r="F1169" i="10"/>
  <c r="F1176" i="10"/>
  <c r="F1180" i="10"/>
  <c r="F1187" i="10"/>
  <c r="F1192" i="10"/>
  <c r="F1201" i="10"/>
  <c r="F1010" i="10"/>
  <c r="F1014" i="10"/>
  <c r="F1021" i="10"/>
  <c r="F1028" i="10"/>
  <c r="F1035" i="10"/>
  <c r="F1047" i="10"/>
  <c r="F1049" i="10"/>
  <c r="F1053" i="10"/>
  <c r="F1060" i="10"/>
  <c r="F1062" i="10"/>
  <c r="F1067" i="10"/>
  <c r="F1077" i="10"/>
  <c r="F1083" i="10"/>
  <c r="F1087" i="10"/>
  <c r="F1097" i="10"/>
  <c r="F1106" i="10"/>
  <c r="F1112" i="10"/>
  <c r="F1116" i="10"/>
  <c r="F1122" i="10"/>
  <c r="F1128" i="10"/>
  <c r="F1142" i="10"/>
  <c r="F1145" i="10"/>
  <c r="F1152" i="10"/>
  <c r="F954" i="10"/>
  <c r="F961" i="10"/>
  <c r="F964" i="10"/>
  <c r="F968" i="10"/>
  <c r="F970" i="10"/>
  <c r="F973" i="10"/>
  <c r="F976" i="10"/>
  <c r="F978" i="10"/>
  <c r="F982" i="10"/>
  <c r="F985" i="10"/>
  <c r="F991" i="10"/>
  <c r="F995" i="10"/>
  <c r="F997" i="10"/>
  <c r="F1001" i="10"/>
  <c r="F1004" i="10"/>
  <c r="F900" i="10"/>
  <c r="F903" i="10"/>
  <c r="F905" i="10"/>
  <c r="F910" i="10"/>
  <c r="F913" i="10"/>
  <c r="F919" i="10"/>
  <c r="F924" i="10"/>
  <c r="F927" i="10"/>
  <c r="F931" i="10"/>
  <c r="F936" i="10"/>
  <c r="F941" i="10"/>
  <c r="F945" i="10"/>
  <c r="F949" i="10"/>
  <c r="F805" i="10"/>
  <c r="F808" i="10"/>
  <c r="F812" i="10"/>
  <c r="F820" i="10"/>
  <c r="F827" i="10"/>
  <c r="F836" i="10"/>
  <c r="F842" i="10"/>
  <c r="F850" i="10"/>
  <c r="F855" i="10"/>
  <c r="F865" i="10"/>
  <c r="F875" i="10"/>
  <c r="F878" i="10"/>
  <c r="F888" i="10"/>
  <c r="F802" i="10"/>
  <c r="F726" i="10"/>
  <c r="F729" i="10"/>
  <c r="F732" i="10"/>
  <c r="F736" i="10"/>
  <c r="F745" i="10"/>
  <c r="F754" i="10"/>
  <c r="F763" i="10"/>
  <c r="F769" i="10"/>
  <c r="F772" i="10"/>
  <c r="F779" i="10"/>
  <c r="F789" i="10"/>
  <c r="F797" i="10"/>
  <c r="F617" i="10"/>
  <c r="F624" i="10"/>
  <c r="F631" i="10"/>
  <c r="F638" i="10"/>
  <c r="F642" i="10"/>
  <c r="F652" i="10"/>
  <c r="F666" i="10"/>
  <c r="F673" i="10"/>
  <c r="F677" i="10"/>
  <c r="F682" i="10"/>
  <c r="F689" i="10"/>
  <c r="F695" i="10"/>
  <c r="F706" i="10"/>
  <c r="F713" i="10"/>
  <c r="F718" i="10"/>
  <c r="F611" i="10"/>
  <c r="F569" i="10"/>
  <c r="F572" i="10"/>
  <c r="F576" i="10"/>
  <c r="F581" i="10"/>
  <c r="F587" i="10"/>
  <c r="F590" i="10"/>
  <c r="F594" i="10"/>
  <c r="F599" i="10"/>
  <c r="F606" i="10"/>
  <c r="F567" i="10"/>
  <c r="F466" i="10"/>
  <c r="F470" i="10"/>
  <c r="F474" i="10"/>
  <c r="F483" i="10"/>
  <c r="F490" i="10"/>
  <c r="F503" i="10"/>
  <c r="F508" i="10"/>
  <c r="F516" i="10"/>
  <c r="F525" i="10"/>
  <c r="F531" i="10"/>
  <c r="F535" i="10"/>
  <c r="F541" i="10"/>
  <c r="F545" i="10"/>
  <c r="F553" i="10"/>
  <c r="F559" i="10"/>
  <c r="F411" i="10"/>
  <c r="F419" i="10"/>
  <c r="F424" i="10"/>
  <c r="F428" i="10"/>
  <c r="F431" i="10"/>
  <c r="F437" i="10"/>
  <c r="F443" i="10"/>
  <c r="F447" i="10"/>
  <c r="F455" i="10"/>
  <c r="F463" i="10"/>
  <c r="F300" i="10"/>
  <c r="F302" i="10"/>
  <c r="F304" i="10"/>
  <c r="F306" i="10"/>
  <c r="F311" i="10"/>
  <c r="F317" i="10"/>
  <c r="F326" i="10"/>
  <c r="F331" i="10"/>
  <c r="F340" i="10"/>
  <c r="F344" i="10"/>
  <c r="F351" i="10"/>
  <c r="F354" i="10"/>
  <c r="F357" i="10"/>
  <c r="F365" i="10"/>
  <c r="F369" i="10"/>
  <c r="F373" i="10"/>
  <c r="F379" i="10"/>
  <c r="F383" i="10"/>
  <c r="F386" i="10"/>
  <c r="F389" i="10"/>
  <c r="F391" i="10"/>
  <c r="F394" i="10"/>
  <c r="F397" i="10"/>
  <c r="F400" i="10"/>
  <c r="F188" i="10"/>
  <c r="F190" i="10"/>
  <c r="F195" i="10"/>
  <c r="F197" i="10"/>
  <c r="F203" i="10"/>
  <c r="F208" i="10"/>
  <c r="F211" i="10"/>
  <c r="F216" i="10"/>
  <c r="F225" i="10"/>
  <c r="F227" i="10"/>
  <c r="F231" i="10"/>
  <c r="F234" i="10"/>
  <c r="F241" i="10"/>
  <c r="F246" i="10"/>
  <c r="F257" i="10"/>
  <c r="F265" i="10"/>
  <c r="F270" i="10"/>
  <c r="F272" i="10"/>
  <c r="F275" i="10"/>
  <c r="F283" i="10"/>
  <c r="F288" i="10"/>
  <c r="F1919" i="10"/>
  <c r="C288" i="10"/>
  <c r="C283" i="10"/>
  <c r="C275" i="10"/>
  <c r="C272" i="10"/>
  <c r="C265" i="10"/>
  <c r="C257" i="10"/>
  <c r="C246" i="10"/>
  <c r="C241" i="10"/>
  <c r="C234" i="10"/>
  <c r="C227" i="10"/>
  <c r="C225" i="10"/>
  <c r="C216" i="10"/>
  <c r="C211" i="10"/>
  <c r="C208" i="10"/>
  <c r="C203" i="10"/>
  <c r="C197" i="10"/>
  <c r="M1816" i="8"/>
  <c r="M1821" i="8"/>
  <c r="M1830" i="8"/>
  <c r="M1832" i="8"/>
  <c r="M1837" i="8"/>
  <c r="M1842" i="8"/>
  <c r="M1853" i="8"/>
  <c r="M1860" i="8"/>
  <c r="M1865" i="8"/>
  <c r="M1871" i="8"/>
  <c r="M1877" i="8"/>
  <c r="M1883" i="8"/>
  <c r="M1888" i="8"/>
  <c r="M1895" i="8"/>
  <c r="M1901" i="8"/>
  <c r="M1906" i="8"/>
  <c r="M1913" i="8"/>
  <c r="M1697" i="8"/>
  <c r="M1699" i="8"/>
  <c r="M1710" i="8"/>
  <c r="M1719" i="8"/>
  <c r="M1727" i="8"/>
  <c r="M1737" i="8"/>
  <c r="M1743" i="8"/>
  <c r="M1756" i="8"/>
  <c r="M1761" i="8"/>
  <c r="M1771" i="8"/>
  <c r="M1782" i="8"/>
  <c r="M1788" i="8"/>
  <c r="M1792" i="8"/>
  <c r="M1798" i="8"/>
  <c r="M1806" i="8"/>
  <c r="M1623" i="8"/>
  <c r="M1634" i="8"/>
  <c r="M1638" i="8"/>
  <c r="M1644" i="8"/>
  <c r="M1650" i="8"/>
  <c r="M1656" i="8"/>
  <c r="M1658" i="8"/>
  <c r="M1662" i="8"/>
  <c r="M1668" i="8"/>
  <c r="M1671" i="8"/>
  <c r="M1674" i="8"/>
  <c r="M1679" i="8"/>
  <c r="M1687" i="8"/>
  <c r="M1692" i="8"/>
  <c r="M1560" i="8"/>
  <c r="M1571" i="8"/>
  <c r="M1580" i="8"/>
  <c r="M1584" i="8"/>
  <c r="M1590" i="8"/>
  <c r="M1592" i="8"/>
  <c r="M1595" i="8"/>
  <c r="M1599" i="8"/>
  <c r="M1606" i="8"/>
  <c r="M1609" i="8"/>
  <c r="M1614" i="8"/>
  <c r="M1484" i="8"/>
  <c r="M1493" i="8"/>
  <c r="M1497" i="8"/>
  <c r="M1502" i="8"/>
  <c r="M1507" i="8"/>
  <c r="M1517" i="8"/>
  <c r="M1519" i="8"/>
  <c r="M1531" i="8"/>
  <c r="M1536" i="8"/>
  <c r="M1546" i="8"/>
  <c r="M1549" i="8"/>
  <c r="M1553" i="8"/>
  <c r="M1556" i="8"/>
  <c r="M1330" i="8"/>
  <c r="M1340" i="8"/>
  <c r="M1349" i="8"/>
  <c r="M1358" i="8"/>
  <c r="M1361" i="8"/>
  <c r="M1371" i="8"/>
  <c r="M1383" i="8"/>
  <c r="M1392" i="8"/>
  <c r="M1396" i="8"/>
  <c r="M1399" i="8"/>
  <c r="M1404" i="8"/>
  <c r="M1411" i="8"/>
  <c r="M1425" i="8"/>
  <c r="M1436" i="8"/>
  <c r="M1459" i="8"/>
  <c r="M1463" i="8"/>
  <c r="M1470" i="8"/>
  <c r="M1479" i="8"/>
  <c r="M1205" i="8"/>
  <c r="M1208" i="8"/>
  <c r="M1215" i="8"/>
  <c r="M1220" i="8"/>
  <c r="M1227" i="8"/>
  <c r="M1235" i="8"/>
  <c r="M1239" i="8"/>
  <c r="M1243" i="8"/>
  <c r="M1256" i="8"/>
  <c r="M1267" i="8"/>
  <c r="M1276" i="8"/>
  <c r="M1283" i="8"/>
  <c r="M1292" i="8"/>
  <c r="M1296" i="8"/>
  <c r="M1301" i="8"/>
  <c r="M1303" i="8"/>
  <c r="M1308" i="8"/>
  <c r="M1320" i="8"/>
  <c r="M1162" i="8"/>
  <c r="M1165" i="8"/>
  <c r="M1169" i="8"/>
  <c r="M1176" i="8"/>
  <c r="M1180" i="8"/>
  <c r="M1187" i="8"/>
  <c r="M1192" i="8"/>
  <c r="M1201" i="8"/>
  <c r="M1010" i="8"/>
  <c r="M1014" i="8"/>
  <c r="M1021" i="8"/>
  <c r="M1028" i="8"/>
  <c r="M1035" i="8"/>
  <c r="M1047" i="8"/>
  <c r="M1049" i="8"/>
  <c r="M1053" i="8"/>
  <c r="M1060" i="8"/>
  <c r="M1062" i="8"/>
  <c r="M1067" i="8"/>
  <c r="M1077" i="8"/>
  <c r="M1083" i="8"/>
  <c r="M1087" i="8"/>
  <c r="M1097" i="8"/>
  <c r="M1106" i="8"/>
  <c r="M1112" i="8"/>
  <c r="M1116" i="8"/>
  <c r="M1122" i="8"/>
  <c r="M1128" i="8"/>
  <c r="M1142" i="8"/>
  <c r="M1145" i="8"/>
  <c r="M1152" i="8"/>
  <c r="M954" i="8"/>
  <c r="L954" i="8"/>
  <c r="N954" i="8"/>
  <c r="O954" i="8"/>
  <c r="P954" i="8"/>
  <c r="M961" i="8"/>
  <c r="M964" i="8"/>
  <c r="M968" i="8"/>
  <c r="M970" i="8"/>
  <c r="M973" i="8"/>
  <c r="M976" i="8"/>
  <c r="M978" i="8"/>
  <c r="M982" i="8"/>
  <c r="M985" i="8"/>
  <c r="M991" i="8"/>
  <c r="M995" i="8"/>
  <c r="M997" i="8"/>
  <c r="M1001" i="8"/>
  <c r="M1004" i="8"/>
  <c r="M900" i="8"/>
  <c r="M903" i="8"/>
  <c r="M905" i="8"/>
  <c r="M910" i="8"/>
  <c r="M913" i="8"/>
  <c r="M919" i="8"/>
  <c r="M924" i="8"/>
  <c r="M927" i="8"/>
  <c r="M931" i="8"/>
  <c r="M936" i="8"/>
  <c r="M941" i="8"/>
  <c r="M945" i="8"/>
  <c r="M949" i="8"/>
  <c r="M803" i="8"/>
  <c r="M805" i="8"/>
  <c r="M808" i="8"/>
  <c r="M812" i="8"/>
  <c r="M820" i="8"/>
  <c r="M827" i="8"/>
  <c r="M836" i="8"/>
  <c r="M842" i="8"/>
  <c r="M850" i="8"/>
  <c r="M855" i="8"/>
  <c r="M865" i="8"/>
  <c r="M875" i="8"/>
  <c r="M878" i="8"/>
  <c r="M888" i="8"/>
  <c r="M726" i="8"/>
  <c r="M729" i="8"/>
  <c r="M732" i="8"/>
  <c r="M736" i="8"/>
  <c r="M745" i="8"/>
  <c r="M754" i="8"/>
  <c r="M763" i="8"/>
  <c r="M769" i="8"/>
  <c r="M772" i="8"/>
  <c r="M779" i="8"/>
  <c r="M789" i="8"/>
  <c r="M797" i="8"/>
  <c r="M612" i="8"/>
  <c r="M617" i="8"/>
  <c r="M624" i="8"/>
  <c r="M631" i="8"/>
  <c r="M638" i="8"/>
  <c r="M642" i="8"/>
  <c r="M652" i="8"/>
  <c r="M666" i="8"/>
  <c r="M673" i="8"/>
  <c r="M677" i="8"/>
  <c r="M682" i="8"/>
  <c r="M689" i="8"/>
  <c r="M695" i="8"/>
  <c r="M706" i="8"/>
  <c r="M713" i="8"/>
  <c r="M718" i="8"/>
  <c r="M569" i="8"/>
  <c r="M572" i="8"/>
  <c r="M576" i="8"/>
  <c r="M581" i="8"/>
  <c r="M587" i="8"/>
  <c r="M590" i="8"/>
  <c r="M594" i="8"/>
  <c r="M599" i="8"/>
  <c r="M606" i="8"/>
  <c r="M466" i="8"/>
  <c r="M470" i="8"/>
  <c r="M474" i="8"/>
  <c r="M483" i="8"/>
  <c r="M490" i="8"/>
  <c r="M503" i="8"/>
  <c r="M508" i="8"/>
  <c r="M516" i="8"/>
  <c r="M525" i="8"/>
  <c r="M531" i="8"/>
  <c r="M535" i="8"/>
  <c r="M541" i="8"/>
  <c r="M545" i="8"/>
  <c r="M553" i="8"/>
  <c r="M559" i="8"/>
  <c r="M411" i="8"/>
  <c r="M419" i="8"/>
  <c r="M424" i="8"/>
  <c r="M428" i="8"/>
  <c r="M431" i="8"/>
  <c r="M437" i="8"/>
  <c r="M443" i="8"/>
  <c r="M447" i="8"/>
  <c r="M455" i="8"/>
  <c r="M463" i="8"/>
  <c r="M300" i="8"/>
  <c r="M302" i="8"/>
  <c r="M304" i="8"/>
  <c r="M306" i="8"/>
  <c r="M311" i="8"/>
  <c r="M317" i="8"/>
  <c r="M326" i="8"/>
  <c r="M331" i="8"/>
  <c r="M340" i="8"/>
  <c r="M344" i="8"/>
  <c r="M351" i="8"/>
  <c r="M354" i="8"/>
  <c r="M357" i="8"/>
  <c r="M365" i="8"/>
  <c r="M369" i="8"/>
  <c r="M373" i="8"/>
  <c r="M379" i="8"/>
  <c r="M383" i="8"/>
  <c r="M386" i="8"/>
  <c r="M389" i="8"/>
  <c r="M391" i="8"/>
  <c r="M394" i="8"/>
  <c r="M397" i="8"/>
  <c r="M400" i="8"/>
  <c r="M188" i="8"/>
  <c r="M190" i="8"/>
  <c r="M195" i="8"/>
  <c r="M197" i="8"/>
  <c r="M203" i="8"/>
  <c r="M208" i="8"/>
  <c r="M211" i="8"/>
  <c r="M216" i="8"/>
  <c r="M225" i="8"/>
  <c r="M227" i="8"/>
  <c r="M231" i="8"/>
  <c r="M234" i="8"/>
  <c r="M241" i="8"/>
  <c r="M246" i="8"/>
  <c r="M257" i="8"/>
  <c r="M265" i="8"/>
  <c r="M270" i="8"/>
  <c r="M272" i="8"/>
  <c r="M275" i="8"/>
  <c r="M283" i="8"/>
  <c r="M288" i="8"/>
  <c r="M106" i="8"/>
  <c r="M8" i="8"/>
  <c r="K1642" i="8"/>
  <c r="L1638" i="8"/>
  <c r="N1638" i="8"/>
  <c r="O1638" i="8"/>
  <c r="K1638" i="8"/>
  <c r="K1627" i="8"/>
  <c r="P1627" i="8"/>
  <c r="L924" i="8"/>
  <c r="N924" i="8"/>
  <c r="O924" i="8"/>
  <c r="K924" i="8"/>
  <c r="L905" i="8"/>
  <c r="N905" i="8"/>
  <c r="O905" i="8"/>
  <c r="K905" i="8"/>
  <c r="K8" i="8"/>
  <c r="K106" i="8"/>
  <c r="K188" i="8"/>
  <c r="K190" i="8"/>
  <c r="K195" i="8"/>
  <c r="K197" i="8"/>
  <c r="K203" i="8"/>
  <c r="K208" i="8"/>
  <c r="K211" i="8"/>
  <c r="K216" i="8"/>
  <c r="K225" i="8"/>
  <c r="K227" i="8"/>
  <c r="K231" i="8"/>
  <c r="K234" i="8"/>
  <c r="K241" i="8"/>
  <c r="K246" i="8"/>
  <c r="K257" i="8"/>
  <c r="K265" i="8"/>
  <c r="K270" i="8"/>
  <c r="K272" i="8"/>
  <c r="K275" i="8"/>
  <c r="K283" i="8"/>
  <c r="K288" i="8"/>
  <c r="K411" i="8"/>
  <c r="K419" i="8"/>
  <c r="K424" i="8"/>
  <c r="K428" i="8"/>
  <c r="K431" i="8"/>
  <c r="K437" i="8"/>
  <c r="K443" i="8"/>
  <c r="K447" i="8"/>
  <c r="K455" i="8"/>
  <c r="K463" i="8"/>
  <c r="K466" i="8"/>
  <c r="K470" i="8"/>
  <c r="K474" i="8"/>
  <c r="K483" i="8"/>
  <c r="K490" i="8"/>
  <c r="K503" i="8"/>
  <c r="K508" i="8"/>
  <c r="K516" i="8"/>
  <c r="K525" i="8"/>
  <c r="K531" i="8"/>
  <c r="K535" i="8"/>
  <c r="K541" i="8"/>
  <c r="K545" i="8"/>
  <c r="K553" i="8"/>
  <c r="K559" i="8"/>
  <c r="K569" i="8"/>
  <c r="K572" i="8"/>
  <c r="K576" i="8"/>
  <c r="K581" i="8"/>
  <c r="K587" i="8"/>
  <c r="K590" i="8"/>
  <c r="K594" i="8"/>
  <c r="K599" i="8"/>
  <c r="K606" i="8"/>
  <c r="K612" i="8"/>
  <c r="K617" i="8"/>
  <c r="K624" i="8"/>
  <c r="K631" i="8"/>
  <c r="K638" i="8"/>
  <c r="K642" i="8"/>
  <c r="K652" i="8"/>
  <c r="K666" i="8"/>
  <c r="K673" i="8"/>
  <c r="K677" i="8"/>
  <c r="K682" i="8"/>
  <c r="K689" i="8"/>
  <c r="K695" i="8"/>
  <c r="K706" i="8"/>
  <c r="K713" i="8"/>
  <c r="K718" i="8"/>
  <c r="K726" i="8"/>
  <c r="K729" i="8"/>
  <c r="K732" i="8"/>
  <c r="K736" i="8"/>
  <c r="K745" i="8"/>
  <c r="K754" i="8"/>
  <c r="K763" i="8"/>
  <c r="K769" i="8"/>
  <c r="K772" i="8"/>
  <c r="K779" i="8"/>
  <c r="K789" i="8"/>
  <c r="K797" i="8"/>
  <c r="K803" i="8"/>
  <c r="K805" i="8"/>
  <c r="K808" i="8"/>
  <c r="K812" i="8"/>
  <c r="K820" i="8"/>
  <c r="K827" i="8"/>
  <c r="K836" i="8"/>
  <c r="K842" i="8"/>
  <c r="K850" i="8"/>
  <c r="L850" i="8"/>
  <c r="N850" i="8"/>
  <c r="O850" i="8"/>
  <c r="P850" i="8"/>
  <c r="K855" i="8"/>
  <c r="K865" i="8"/>
  <c r="K875" i="8"/>
  <c r="K878" i="8"/>
  <c r="K888" i="8"/>
  <c r="K900" i="8"/>
  <c r="K903" i="8"/>
  <c r="K910" i="8"/>
  <c r="K913" i="8"/>
  <c r="K919" i="8"/>
  <c r="K927" i="8"/>
  <c r="K931" i="8"/>
  <c r="K936" i="8"/>
  <c r="K941" i="8"/>
  <c r="K945" i="8"/>
  <c r="K949" i="8"/>
  <c r="K961" i="8"/>
  <c r="K964" i="8"/>
  <c r="K968" i="8"/>
  <c r="K970" i="8"/>
  <c r="L970" i="8"/>
  <c r="N970" i="8"/>
  <c r="O970" i="8"/>
  <c r="P970" i="8"/>
  <c r="K973" i="8"/>
  <c r="K976" i="8"/>
  <c r="K978" i="8"/>
  <c r="K982" i="8"/>
  <c r="K985" i="8"/>
  <c r="K991" i="8"/>
  <c r="K995" i="8"/>
  <c r="K997" i="8"/>
  <c r="K1001" i="8"/>
  <c r="K1004" i="8"/>
  <c r="K1010" i="8"/>
  <c r="K1014" i="8"/>
  <c r="K1021" i="8"/>
  <c r="K1028" i="8"/>
  <c r="K1035" i="8"/>
  <c r="K1047" i="8"/>
  <c r="K1049" i="8"/>
  <c r="K1053" i="8"/>
  <c r="K1060" i="8"/>
  <c r="K1062" i="8"/>
  <c r="K1067" i="8"/>
  <c r="K1077" i="8"/>
  <c r="K1083" i="8"/>
  <c r="K1087" i="8"/>
  <c r="K1097" i="8"/>
  <c r="K1106" i="8"/>
  <c r="K1112" i="8"/>
  <c r="K1116" i="8"/>
  <c r="K1122" i="8"/>
  <c r="K1128" i="8"/>
  <c r="K1142" i="8"/>
  <c r="K1145" i="8"/>
  <c r="K1152" i="8"/>
  <c r="K1162" i="8"/>
  <c r="K1165" i="8"/>
  <c r="K1169" i="8"/>
  <c r="K1176" i="8"/>
  <c r="K1180" i="8"/>
  <c r="K1187" i="8"/>
  <c r="K1192" i="8"/>
  <c r="K1201" i="8"/>
  <c r="K1205" i="8"/>
  <c r="K1208" i="8"/>
  <c r="K1215" i="8"/>
  <c r="L1215" i="8"/>
  <c r="N1215" i="8"/>
  <c r="O1215" i="8"/>
  <c r="P1215" i="8"/>
  <c r="K1220" i="8"/>
  <c r="K1227" i="8"/>
  <c r="K1235" i="8"/>
  <c r="K1239" i="8"/>
  <c r="K1243" i="8"/>
  <c r="K1256" i="8"/>
  <c r="K1267" i="8"/>
  <c r="K1276" i="8"/>
  <c r="L1276" i="8"/>
  <c r="N1276" i="8"/>
  <c r="O1276" i="8"/>
  <c r="P1276" i="8"/>
  <c r="K1283" i="8"/>
  <c r="K1292" i="8"/>
  <c r="K1296" i="8"/>
  <c r="K1301" i="8"/>
  <c r="L1301" i="8"/>
  <c r="N1301" i="8"/>
  <c r="O1301" i="8"/>
  <c r="P1301" i="8"/>
  <c r="K1303" i="8"/>
  <c r="K1308" i="8"/>
  <c r="K1320" i="8"/>
  <c r="K1330" i="8"/>
  <c r="K1340" i="8"/>
  <c r="K1349" i="8"/>
  <c r="K1358" i="8"/>
  <c r="K1361" i="8"/>
  <c r="K1371" i="8"/>
  <c r="K1383" i="8"/>
  <c r="K1392" i="8"/>
  <c r="K1396" i="8"/>
  <c r="L1396" i="8"/>
  <c r="N1396" i="8"/>
  <c r="O1396" i="8"/>
  <c r="P1396" i="8"/>
  <c r="K1399" i="8"/>
  <c r="K1404" i="8"/>
  <c r="K1411" i="8"/>
  <c r="K1425" i="8"/>
  <c r="K1436" i="8"/>
  <c r="K1459" i="8"/>
  <c r="K1463" i="8"/>
  <c r="K1470" i="8"/>
  <c r="K1479" i="8"/>
  <c r="K1484" i="8"/>
  <c r="K1493" i="8"/>
  <c r="K1497" i="8"/>
  <c r="K1502" i="8"/>
  <c r="K1507" i="8"/>
  <c r="K1517" i="8"/>
  <c r="K1519" i="8"/>
  <c r="K1531" i="8"/>
  <c r="K1536" i="8"/>
  <c r="K1546" i="8"/>
  <c r="K1549" i="8"/>
  <c r="K1553" i="8"/>
  <c r="K1556" i="8"/>
  <c r="K1560" i="8"/>
  <c r="K1571" i="8"/>
  <c r="K1580" i="8"/>
  <c r="K1584" i="8"/>
  <c r="K1590" i="8"/>
  <c r="K1592" i="8"/>
  <c r="K1595" i="8"/>
  <c r="K1599" i="8"/>
  <c r="K1606" i="8"/>
  <c r="K1609" i="8"/>
  <c r="K1614" i="8"/>
  <c r="K1623" i="8"/>
  <c r="K1634" i="8"/>
  <c r="K1644" i="8"/>
  <c r="K1650" i="8"/>
  <c r="K1656" i="8"/>
  <c r="K1658" i="8"/>
  <c r="K1662" i="8"/>
  <c r="K1668" i="8"/>
  <c r="K1671" i="8"/>
  <c r="K1674" i="8"/>
  <c r="K1679" i="8"/>
  <c r="K1687" i="8"/>
  <c r="K1692" i="8"/>
  <c r="K1697" i="8"/>
  <c r="K1699" i="8"/>
  <c r="K1710" i="8"/>
  <c r="K1719" i="8"/>
  <c r="K1727" i="8"/>
  <c r="K1737" i="8"/>
  <c r="K1743" i="8"/>
  <c r="K1756" i="8"/>
  <c r="K1761" i="8"/>
  <c r="K1771" i="8"/>
  <c r="L1771" i="8"/>
  <c r="N1771" i="8"/>
  <c r="O1771" i="8"/>
  <c r="P1771" i="8"/>
  <c r="K1782" i="8"/>
  <c r="K1788" i="8"/>
  <c r="K1792" i="8"/>
  <c r="K1798" i="8"/>
  <c r="K1806" i="8"/>
  <c r="K1816" i="8"/>
  <c r="K1821" i="8"/>
  <c r="K1830" i="8"/>
  <c r="K1832" i="8"/>
  <c r="K1837" i="8"/>
  <c r="K1842" i="8"/>
  <c r="K1853" i="8"/>
  <c r="K1860" i="8"/>
  <c r="K1865" i="8"/>
  <c r="K1871" i="8"/>
  <c r="K1877" i="8"/>
  <c r="K1883" i="8"/>
  <c r="K1888" i="8"/>
  <c r="K1895" i="8"/>
  <c r="K1901" i="8"/>
  <c r="K1906" i="8"/>
  <c r="K1913" i="8"/>
  <c r="L8" i="8"/>
  <c r="L106" i="8"/>
  <c r="L188" i="8"/>
  <c r="L190" i="8"/>
  <c r="L195" i="8"/>
  <c r="L197" i="8"/>
  <c r="L203" i="8"/>
  <c r="L208" i="8"/>
  <c r="L211" i="8"/>
  <c r="L216" i="8"/>
  <c r="L225" i="8"/>
  <c r="L227" i="8"/>
  <c r="L231" i="8"/>
  <c r="L234" i="8"/>
  <c r="L241" i="8"/>
  <c r="L246" i="8"/>
  <c r="L257" i="8"/>
  <c r="L265" i="8"/>
  <c r="L270" i="8"/>
  <c r="L272" i="8"/>
  <c r="L275" i="8"/>
  <c r="L283" i="8"/>
  <c r="L288" i="8"/>
  <c r="L300" i="8"/>
  <c r="L302" i="8"/>
  <c r="L304" i="8"/>
  <c r="L306" i="8"/>
  <c r="L311" i="8"/>
  <c r="L317" i="8"/>
  <c r="L326" i="8"/>
  <c r="L331" i="8"/>
  <c r="L340" i="8"/>
  <c r="L344" i="8"/>
  <c r="L351" i="8"/>
  <c r="L354" i="8"/>
  <c r="L357" i="8"/>
  <c r="L365" i="8"/>
  <c r="L369" i="8"/>
  <c r="L373" i="8"/>
  <c r="L379" i="8"/>
  <c r="L383" i="8"/>
  <c r="L386" i="8"/>
  <c r="L389" i="8"/>
  <c r="L391" i="8"/>
  <c r="L394" i="8"/>
  <c r="L397" i="8"/>
  <c r="L400" i="8"/>
  <c r="L411" i="8"/>
  <c r="L419" i="8"/>
  <c r="L424" i="8"/>
  <c r="L428" i="8"/>
  <c r="L431" i="8"/>
  <c r="L437" i="8"/>
  <c r="L443" i="8"/>
  <c r="L447" i="8"/>
  <c r="L455" i="8"/>
  <c r="L463" i="8"/>
  <c r="L466" i="8"/>
  <c r="L470" i="8"/>
  <c r="L474" i="8"/>
  <c r="L483" i="8"/>
  <c r="L490" i="8"/>
  <c r="L503" i="8"/>
  <c r="L508" i="8"/>
  <c r="L516" i="8"/>
  <c r="L525" i="8"/>
  <c r="L531" i="8"/>
  <c r="L535" i="8"/>
  <c r="L541" i="8"/>
  <c r="L545" i="8"/>
  <c r="L553" i="8"/>
  <c r="L559" i="8"/>
  <c r="L569" i="8"/>
  <c r="L572" i="8"/>
  <c r="L576" i="8"/>
  <c r="L581" i="8"/>
  <c r="L587" i="8"/>
  <c r="L590" i="8"/>
  <c r="L594" i="8"/>
  <c r="L599" i="8"/>
  <c r="L606" i="8"/>
  <c r="L612" i="8"/>
  <c r="L617" i="8"/>
  <c r="L624" i="8"/>
  <c r="L631" i="8"/>
  <c r="L638" i="8"/>
  <c r="L642" i="8"/>
  <c r="L652" i="8"/>
  <c r="L666" i="8"/>
  <c r="L673" i="8"/>
  <c r="L677" i="8"/>
  <c r="L682" i="8"/>
  <c r="L689" i="8"/>
  <c r="L695" i="8"/>
  <c r="L706" i="8"/>
  <c r="L713" i="8"/>
  <c r="L718" i="8"/>
  <c r="L726" i="8"/>
  <c r="L729" i="8"/>
  <c r="L732" i="8"/>
  <c r="L736" i="8"/>
  <c r="L745" i="8"/>
  <c r="L754" i="8"/>
  <c r="L763" i="8"/>
  <c r="L769" i="8"/>
  <c r="L772" i="8"/>
  <c r="L779" i="8"/>
  <c r="L789" i="8"/>
  <c r="L797" i="8"/>
  <c r="L803" i="8"/>
  <c r="L805" i="8"/>
  <c r="L808" i="8"/>
  <c r="L812" i="8"/>
  <c r="L820" i="8"/>
  <c r="L827" i="8"/>
  <c r="L836" i="8"/>
  <c r="L842" i="8"/>
  <c r="L855" i="8"/>
  <c r="L865" i="8"/>
  <c r="L875" i="8"/>
  <c r="L878" i="8"/>
  <c r="L888" i="8"/>
  <c r="L900" i="8"/>
  <c r="L903" i="8"/>
  <c r="L910" i="8"/>
  <c r="L913" i="8"/>
  <c r="L919" i="8"/>
  <c r="L927" i="8"/>
  <c r="L931" i="8"/>
  <c r="L936" i="8"/>
  <c r="L941" i="8"/>
  <c r="L945" i="8"/>
  <c r="L949" i="8"/>
  <c r="L961" i="8"/>
  <c r="L964" i="8"/>
  <c r="L968" i="8"/>
  <c r="L973" i="8"/>
  <c r="L976" i="8"/>
  <c r="L978" i="8"/>
  <c r="L982" i="8"/>
  <c r="L985" i="8"/>
  <c r="L991" i="8"/>
  <c r="L995" i="8"/>
  <c r="L997" i="8"/>
  <c r="L1001" i="8"/>
  <c r="L1004" i="8"/>
  <c r="L1010" i="8"/>
  <c r="L1014" i="8"/>
  <c r="L1021" i="8"/>
  <c r="L1028" i="8"/>
  <c r="L1035" i="8"/>
  <c r="L1047" i="8"/>
  <c r="L1049" i="8"/>
  <c r="L1053" i="8"/>
  <c r="L1060" i="8"/>
  <c r="L1062" i="8"/>
  <c r="L1067" i="8"/>
  <c r="L1077" i="8"/>
  <c r="L1083" i="8"/>
  <c r="L1087" i="8"/>
  <c r="L1097" i="8"/>
  <c r="L1106" i="8"/>
  <c r="L1112" i="8"/>
  <c r="L1116" i="8"/>
  <c r="L1122" i="8"/>
  <c r="L1128" i="8"/>
  <c r="L1142" i="8"/>
  <c r="L1145" i="8"/>
  <c r="L1152" i="8"/>
  <c r="L1162" i="8"/>
  <c r="L1165" i="8"/>
  <c r="L1169" i="8"/>
  <c r="L1176" i="8"/>
  <c r="L1180" i="8"/>
  <c r="L1187" i="8"/>
  <c r="L1192" i="8"/>
  <c r="L1201" i="8"/>
  <c r="L1205" i="8"/>
  <c r="L1208" i="8"/>
  <c r="L1220" i="8"/>
  <c r="L1227" i="8"/>
  <c r="L1235" i="8"/>
  <c r="L1239" i="8"/>
  <c r="L1243" i="8"/>
  <c r="L1256" i="8"/>
  <c r="L1267" i="8"/>
  <c r="L1283" i="8"/>
  <c r="L1292" i="8"/>
  <c r="L1296" i="8"/>
  <c r="L1303" i="8"/>
  <c r="L1308" i="8"/>
  <c r="L1320" i="8"/>
  <c r="L1330" i="8"/>
  <c r="L1340" i="8"/>
  <c r="L1349" i="8"/>
  <c r="L1358" i="8"/>
  <c r="L1361" i="8"/>
  <c r="L1371" i="8"/>
  <c r="L1383" i="8"/>
  <c r="L1392" i="8"/>
  <c r="N1392" i="8"/>
  <c r="O1392" i="8"/>
  <c r="P1392" i="8"/>
  <c r="L1399" i="8"/>
  <c r="L1404" i="8"/>
  <c r="L1411" i="8"/>
  <c r="N1411" i="8"/>
  <c r="O1411" i="8"/>
  <c r="P1411" i="8"/>
  <c r="L1425" i="8"/>
  <c r="L1436" i="8"/>
  <c r="L1459" i="8"/>
  <c r="L1463" i="8"/>
  <c r="L1470" i="8"/>
  <c r="L1479" i="8"/>
  <c r="L1484" i="8"/>
  <c r="L1493" i="8"/>
  <c r="L1497" i="8"/>
  <c r="L1502" i="8"/>
  <c r="L1507" i="8"/>
  <c r="L1517" i="8"/>
  <c r="L1519" i="8"/>
  <c r="L1531" i="8"/>
  <c r="L1536" i="8"/>
  <c r="L1546" i="8"/>
  <c r="L1549" i="8"/>
  <c r="L1553" i="8"/>
  <c r="L1556" i="8"/>
  <c r="L1560" i="8"/>
  <c r="L1571" i="8"/>
  <c r="L1580" i="8"/>
  <c r="L1584" i="8"/>
  <c r="L1590" i="8"/>
  <c r="L1592" i="8"/>
  <c r="L1595" i="8"/>
  <c r="L1599" i="8"/>
  <c r="L1606" i="8"/>
  <c r="L1609" i="8"/>
  <c r="L1614" i="8"/>
  <c r="L1623" i="8"/>
  <c r="L1634" i="8"/>
  <c r="L1644" i="8"/>
  <c r="L1650" i="8"/>
  <c r="L1656" i="8"/>
  <c r="L1658" i="8"/>
  <c r="L1662" i="8"/>
  <c r="L1668" i="8"/>
  <c r="L1671" i="8"/>
  <c r="L1674" i="8"/>
  <c r="L1679" i="8"/>
  <c r="L1687" i="8"/>
  <c r="L1692" i="8"/>
  <c r="L1697" i="8"/>
  <c r="N1697" i="8"/>
  <c r="O1697" i="8"/>
  <c r="P1697" i="8"/>
  <c r="L1699" i="8"/>
  <c r="L1710" i="8"/>
  <c r="L1719" i="8"/>
  <c r="L1727" i="8"/>
  <c r="L1737" i="8"/>
  <c r="L1743" i="8"/>
  <c r="L1756" i="8"/>
  <c r="L1761" i="8"/>
  <c r="L1782" i="8"/>
  <c r="L1788" i="8"/>
  <c r="L1792" i="8"/>
  <c r="L1798" i="8"/>
  <c r="L1806" i="8"/>
  <c r="L1816" i="8"/>
  <c r="L1821" i="8"/>
  <c r="L1830" i="8"/>
  <c r="L1832" i="8"/>
  <c r="L1837" i="8"/>
  <c r="L1842" i="8"/>
  <c r="N1842" i="8"/>
  <c r="O1842" i="8"/>
  <c r="P1842" i="8"/>
  <c r="L1853" i="8"/>
  <c r="L1860" i="8"/>
  <c r="L1865" i="8"/>
  <c r="L1871" i="8"/>
  <c r="L1877" i="8"/>
  <c r="L1883" i="8"/>
  <c r="L1888" i="8"/>
  <c r="L1895" i="8"/>
  <c r="N1895" i="8"/>
  <c r="O1895" i="8"/>
  <c r="P1895" i="8"/>
  <c r="L1901" i="8"/>
  <c r="L1906" i="8"/>
  <c r="L1913" i="8"/>
  <c r="N8" i="8"/>
  <c r="N106" i="8"/>
  <c r="N188" i="8"/>
  <c r="N190" i="8"/>
  <c r="N195" i="8"/>
  <c r="N197" i="8"/>
  <c r="N203" i="8"/>
  <c r="N208" i="8"/>
  <c r="N211" i="8"/>
  <c r="N216" i="8"/>
  <c r="N225" i="8"/>
  <c r="N227" i="8"/>
  <c r="N231" i="8"/>
  <c r="N234" i="8"/>
  <c r="N241" i="8"/>
  <c r="N246" i="8"/>
  <c r="N257" i="8"/>
  <c r="N265" i="8"/>
  <c r="N270" i="8"/>
  <c r="N272" i="8"/>
  <c r="N275" i="8"/>
  <c r="N283" i="8"/>
  <c r="N288" i="8"/>
  <c r="N300" i="8"/>
  <c r="N302" i="8"/>
  <c r="N304" i="8"/>
  <c r="N306" i="8"/>
  <c r="N311" i="8"/>
  <c r="N317" i="8"/>
  <c r="N326" i="8"/>
  <c r="N331" i="8"/>
  <c r="N340" i="8"/>
  <c r="N344" i="8"/>
  <c r="N351" i="8"/>
  <c r="N354" i="8"/>
  <c r="N357" i="8"/>
  <c r="N365" i="8"/>
  <c r="N369" i="8"/>
  <c r="N373" i="8"/>
  <c r="N379" i="8"/>
  <c r="N383" i="8"/>
  <c r="N386" i="8"/>
  <c r="N389" i="8"/>
  <c r="N391" i="8"/>
  <c r="N394" i="8"/>
  <c r="N397" i="8"/>
  <c r="N400" i="8"/>
  <c r="N411" i="8"/>
  <c r="N419" i="8"/>
  <c r="N424" i="8"/>
  <c r="N428" i="8"/>
  <c r="N431" i="8"/>
  <c r="N437" i="8"/>
  <c r="N443" i="8"/>
  <c r="N447" i="8"/>
  <c r="N455" i="8"/>
  <c r="N463" i="8"/>
  <c r="N466" i="8"/>
  <c r="N470" i="8"/>
  <c r="N474" i="8"/>
  <c r="N483" i="8"/>
  <c r="N490" i="8"/>
  <c r="N503" i="8"/>
  <c r="N508" i="8"/>
  <c r="N516" i="8"/>
  <c r="N525" i="8"/>
  <c r="N531" i="8"/>
  <c r="N535" i="8"/>
  <c r="N541" i="8"/>
  <c r="N545" i="8"/>
  <c r="N553" i="8"/>
  <c r="N559" i="8"/>
  <c r="N569" i="8"/>
  <c r="N572" i="8"/>
  <c r="N576" i="8"/>
  <c r="N581" i="8"/>
  <c r="N587" i="8"/>
  <c r="N590" i="8"/>
  <c r="N594" i="8"/>
  <c r="N599" i="8"/>
  <c r="N606" i="8"/>
  <c r="N612" i="8"/>
  <c r="N617" i="8"/>
  <c r="N624" i="8"/>
  <c r="N631" i="8"/>
  <c r="N638" i="8"/>
  <c r="N642" i="8"/>
  <c r="N652" i="8"/>
  <c r="N666" i="8"/>
  <c r="N673" i="8"/>
  <c r="N677" i="8"/>
  <c r="N682" i="8"/>
  <c r="N689" i="8"/>
  <c r="N695" i="8"/>
  <c r="N706" i="8"/>
  <c r="N713" i="8"/>
  <c r="N718" i="8"/>
  <c r="N726" i="8"/>
  <c r="N729" i="8"/>
  <c r="N732" i="8"/>
  <c r="N736" i="8"/>
  <c r="N745" i="8"/>
  <c r="N754" i="8"/>
  <c r="N763" i="8"/>
  <c r="N769" i="8"/>
  <c r="N772" i="8"/>
  <c r="N779" i="8"/>
  <c r="N789" i="8"/>
  <c r="N797" i="8"/>
  <c r="N803" i="8"/>
  <c r="N805" i="8"/>
  <c r="N808" i="8"/>
  <c r="N812" i="8"/>
  <c r="O812" i="8"/>
  <c r="P812" i="8"/>
  <c r="N820" i="8"/>
  <c r="N827" i="8"/>
  <c r="N836" i="8"/>
  <c r="N842" i="8"/>
  <c r="O842" i="8"/>
  <c r="P842" i="8"/>
  <c r="N855" i="8"/>
  <c r="N865" i="8"/>
  <c r="N875" i="8"/>
  <c r="O875" i="8"/>
  <c r="P875" i="8"/>
  <c r="N878" i="8"/>
  <c r="N888" i="8"/>
  <c r="N900" i="8"/>
  <c r="N903" i="8"/>
  <c r="N910" i="8"/>
  <c r="N913" i="8"/>
  <c r="N919" i="8"/>
  <c r="N927" i="8"/>
  <c r="N931" i="8"/>
  <c r="N936" i="8"/>
  <c r="N941" i="8"/>
  <c r="N945" i="8"/>
  <c r="N949" i="8"/>
  <c r="N961" i="8"/>
  <c r="N964" i="8"/>
  <c r="N968" i="8"/>
  <c r="N973" i="8"/>
  <c r="N976" i="8"/>
  <c r="N978" i="8"/>
  <c r="N982" i="8"/>
  <c r="N985" i="8"/>
  <c r="N991" i="8"/>
  <c r="N995" i="8"/>
  <c r="N997" i="8"/>
  <c r="N1001" i="8"/>
  <c r="N1004" i="8"/>
  <c r="N1010" i="8"/>
  <c r="N1014" i="8"/>
  <c r="N1021" i="8"/>
  <c r="N1028" i="8"/>
  <c r="N1035" i="8"/>
  <c r="N1047" i="8"/>
  <c r="N1049" i="8"/>
  <c r="N1053" i="8"/>
  <c r="N1060" i="8"/>
  <c r="N1062" i="8"/>
  <c r="N1067" i="8"/>
  <c r="N1077" i="8"/>
  <c r="N1083" i="8"/>
  <c r="N1087" i="8"/>
  <c r="N1097" i="8"/>
  <c r="N1106" i="8"/>
  <c r="N1112" i="8"/>
  <c r="N1116" i="8"/>
  <c r="N1122" i="8"/>
  <c r="N1128" i="8"/>
  <c r="N1142" i="8"/>
  <c r="N1145" i="8"/>
  <c r="N1152" i="8"/>
  <c r="N1162" i="8"/>
  <c r="N1165" i="8"/>
  <c r="N1169" i="8"/>
  <c r="N1176" i="8"/>
  <c r="N1180" i="8"/>
  <c r="N1187" i="8"/>
  <c r="N1192" i="8"/>
  <c r="N1201" i="8"/>
  <c r="N1205" i="8"/>
  <c r="N1208" i="8"/>
  <c r="N1220" i="8"/>
  <c r="N1227" i="8"/>
  <c r="N1235" i="8"/>
  <c r="N1239" i="8"/>
  <c r="N1243" i="8"/>
  <c r="N1256" i="8"/>
  <c r="N1267" i="8"/>
  <c r="N1283" i="8"/>
  <c r="N1292" i="8"/>
  <c r="N1296" i="8"/>
  <c r="N1303" i="8"/>
  <c r="N1308" i="8"/>
  <c r="N1320" i="8"/>
  <c r="N1330" i="8"/>
  <c r="N1340" i="8"/>
  <c r="N1349" i="8"/>
  <c r="N1358" i="8"/>
  <c r="N1361" i="8"/>
  <c r="N1371" i="8"/>
  <c r="N1383" i="8"/>
  <c r="N1399" i="8"/>
  <c r="N1404" i="8"/>
  <c r="N1425" i="8"/>
  <c r="N1436" i="8"/>
  <c r="N1459" i="8"/>
  <c r="N1463" i="8"/>
  <c r="N1470" i="8"/>
  <c r="N1479" i="8"/>
  <c r="N1484" i="8"/>
  <c r="N1493" i="8"/>
  <c r="N1497" i="8"/>
  <c r="N1502" i="8"/>
  <c r="N1507" i="8"/>
  <c r="N1517" i="8"/>
  <c r="N1519" i="8"/>
  <c r="N1531" i="8"/>
  <c r="N1536" i="8"/>
  <c r="N1546" i="8"/>
  <c r="N1549" i="8"/>
  <c r="N1553" i="8"/>
  <c r="N1556" i="8"/>
  <c r="N1560" i="8"/>
  <c r="N1571" i="8"/>
  <c r="N1580" i="8"/>
  <c r="N1584" i="8"/>
  <c r="N1590" i="8"/>
  <c r="N1592" i="8"/>
  <c r="N1595" i="8"/>
  <c r="N1599" i="8"/>
  <c r="N1606" i="8"/>
  <c r="N1609" i="8"/>
  <c r="N1614" i="8"/>
  <c r="N1623" i="8"/>
  <c r="N1634" i="8"/>
  <c r="N1644" i="8"/>
  <c r="N1650" i="8"/>
  <c r="N1656" i="8"/>
  <c r="O1656" i="8"/>
  <c r="P1656" i="8"/>
  <c r="N1658" i="8"/>
  <c r="N1662" i="8"/>
  <c r="N1668" i="8"/>
  <c r="N1671" i="8"/>
  <c r="N1674" i="8"/>
  <c r="N1679" i="8"/>
  <c r="N1687" i="8"/>
  <c r="N1692" i="8"/>
  <c r="N1699" i="8"/>
  <c r="N1710" i="8"/>
  <c r="N1719" i="8"/>
  <c r="N1727" i="8"/>
  <c r="N1737" i="8"/>
  <c r="N1743" i="8"/>
  <c r="N1756" i="8"/>
  <c r="N1761" i="8"/>
  <c r="N1782" i="8"/>
  <c r="N1788" i="8"/>
  <c r="N1792" i="8"/>
  <c r="N1798" i="8"/>
  <c r="N1806" i="8"/>
  <c r="N1816" i="8"/>
  <c r="N1821" i="8"/>
  <c r="N1830" i="8"/>
  <c r="N1832" i="8"/>
  <c r="N1837" i="8"/>
  <c r="N1853" i="8"/>
  <c r="N1860" i="8"/>
  <c r="N1865" i="8"/>
  <c r="N1871" i="8"/>
  <c r="N1877" i="8"/>
  <c r="N1883" i="8"/>
  <c r="N1888" i="8"/>
  <c r="N1901" i="8"/>
  <c r="N1906" i="8"/>
  <c r="N1913" i="8"/>
  <c r="O1913" i="8"/>
  <c r="P1913" i="8"/>
  <c r="O8" i="8"/>
  <c r="O106" i="8"/>
  <c r="O188" i="8"/>
  <c r="O190" i="8"/>
  <c r="O195" i="8"/>
  <c r="O197" i="8"/>
  <c r="O203" i="8"/>
  <c r="O208" i="8"/>
  <c r="O211" i="8"/>
  <c r="O216" i="8"/>
  <c r="O225" i="8"/>
  <c r="O227" i="8"/>
  <c r="O231" i="8"/>
  <c r="O234" i="8"/>
  <c r="O241" i="8"/>
  <c r="O246" i="8"/>
  <c r="O257" i="8"/>
  <c r="O265" i="8"/>
  <c r="O270" i="8"/>
  <c r="O272" i="8"/>
  <c r="O275" i="8"/>
  <c r="O283" i="8"/>
  <c r="O288" i="8"/>
  <c r="O300" i="8"/>
  <c r="O302" i="8"/>
  <c r="O304" i="8"/>
  <c r="O306" i="8"/>
  <c r="O311" i="8"/>
  <c r="O317" i="8"/>
  <c r="O326" i="8"/>
  <c r="O331" i="8"/>
  <c r="O340" i="8"/>
  <c r="O344" i="8"/>
  <c r="O351" i="8"/>
  <c r="O354" i="8"/>
  <c r="O357" i="8"/>
  <c r="O365" i="8"/>
  <c r="O369" i="8"/>
  <c r="O373" i="8"/>
  <c r="O379" i="8"/>
  <c r="O383" i="8"/>
  <c r="O386" i="8"/>
  <c r="O389" i="8"/>
  <c r="O391" i="8"/>
  <c r="O394" i="8"/>
  <c r="O397" i="8"/>
  <c r="O400" i="8"/>
  <c r="O411" i="8"/>
  <c r="O419" i="8"/>
  <c r="O424" i="8"/>
  <c r="O428" i="8"/>
  <c r="O431" i="8"/>
  <c r="O437" i="8"/>
  <c r="O443" i="8"/>
  <c r="O447" i="8"/>
  <c r="O455" i="8"/>
  <c r="O463" i="8"/>
  <c r="O466" i="8"/>
  <c r="O470" i="8"/>
  <c r="O474" i="8"/>
  <c r="O483" i="8"/>
  <c r="O490" i="8"/>
  <c r="O503" i="8"/>
  <c r="O508" i="8"/>
  <c r="O516" i="8"/>
  <c r="O525" i="8"/>
  <c r="O531" i="8"/>
  <c r="O535" i="8"/>
  <c r="O541" i="8"/>
  <c r="O545" i="8"/>
  <c r="O553" i="8"/>
  <c r="O559" i="8"/>
  <c r="O569" i="8"/>
  <c r="O572" i="8"/>
  <c r="O576" i="8"/>
  <c r="O581" i="8"/>
  <c r="O587" i="8"/>
  <c r="O590" i="8"/>
  <c r="O594" i="8"/>
  <c r="O599" i="8"/>
  <c r="O606" i="8"/>
  <c r="O612" i="8"/>
  <c r="O617" i="8"/>
  <c r="O624" i="8"/>
  <c r="O631" i="8"/>
  <c r="O638" i="8"/>
  <c r="O642" i="8"/>
  <c r="O652" i="8"/>
  <c r="O666" i="8"/>
  <c r="O673" i="8"/>
  <c r="O677" i="8"/>
  <c r="O682" i="8"/>
  <c r="O689" i="8"/>
  <c r="O695" i="8"/>
  <c r="O706" i="8"/>
  <c r="O713" i="8"/>
  <c r="O718" i="8"/>
  <c r="O726" i="8"/>
  <c r="O729" i="8"/>
  <c r="O732" i="8"/>
  <c r="O736" i="8"/>
  <c r="O745" i="8"/>
  <c r="O754" i="8"/>
  <c r="O763" i="8"/>
  <c r="O769" i="8"/>
  <c r="O772" i="8"/>
  <c r="O779" i="8"/>
  <c r="O789" i="8"/>
  <c r="O797" i="8"/>
  <c r="O803" i="8"/>
  <c r="O805" i="8"/>
  <c r="O808" i="8"/>
  <c r="O820" i="8"/>
  <c r="O827" i="8"/>
  <c r="O836" i="8"/>
  <c r="P836" i="8"/>
  <c r="O855" i="8"/>
  <c r="O865" i="8"/>
  <c r="O878" i="8"/>
  <c r="O888" i="8"/>
  <c r="O900" i="8"/>
  <c r="O903" i="8"/>
  <c r="O910" i="8"/>
  <c r="O913" i="8"/>
  <c r="O919" i="8"/>
  <c r="O927" i="8"/>
  <c r="O931" i="8"/>
  <c r="O936" i="8"/>
  <c r="O941" i="8"/>
  <c r="O945" i="8"/>
  <c r="O949" i="8"/>
  <c r="O961" i="8"/>
  <c r="O964" i="8"/>
  <c r="O968" i="8"/>
  <c r="O973" i="8"/>
  <c r="O976" i="8"/>
  <c r="O978" i="8"/>
  <c r="O982" i="8"/>
  <c r="O985" i="8"/>
  <c r="O991" i="8"/>
  <c r="O995" i="8"/>
  <c r="O997" i="8"/>
  <c r="O1001" i="8"/>
  <c r="O1004" i="8"/>
  <c r="O1010" i="8"/>
  <c r="O1014" i="8"/>
  <c r="O1021" i="8"/>
  <c r="O1028" i="8"/>
  <c r="O1035" i="8"/>
  <c r="O1047" i="8"/>
  <c r="O1049" i="8"/>
  <c r="O1053" i="8"/>
  <c r="O1060" i="8"/>
  <c r="O1062" i="8"/>
  <c r="O1067" i="8"/>
  <c r="O1077" i="8"/>
  <c r="O1083" i="8"/>
  <c r="O1087" i="8"/>
  <c r="O1097" i="8"/>
  <c r="O1106" i="8"/>
  <c r="O1112" i="8"/>
  <c r="O1116" i="8"/>
  <c r="O1122" i="8"/>
  <c r="O1128" i="8"/>
  <c r="O1142" i="8"/>
  <c r="O1145" i="8"/>
  <c r="O1152" i="8"/>
  <c r="O1162" i="8"/>
  <c r="O1165" i="8"/>
  <c r="O1169" i="8"/>
  <c r="O1176" i="8"/>
  <c r="O1180" i="8"/>
  <c r="O1187" i="8"/>
  <c r="O1192" i="8"/>
  <c r="O1201" i="8"/>
  <c r="O1205" i="8"/>
  <c r="O1208" i="8"/>
  <c r="O1220" i="8"/>
  <c r="O1227" i="8"/>
  <c r="O1235" i="8"/>
  <c r="O1239" i="8"/>
  <c r="O1243" i="8"/>
  <c r="O1256" i="8"/>
  <c r="O1267" i="8"/>
  <c r="O1283" i="8"/>
  <c r="O1292" i="8"/>
  <c r="O1296" i="8"/>
  <c r="O1303" i="8"/>
  <c r="O1308" i="8"/>
  <c r="O1320" i="8"/>
  <c r="O1330" i="8"/>
  <c r="O1340" i="8"/>
  <c r="O1349" i="8"/>
  <c r="O1358" i="8"/>
  <c r="O1361" i="8"/>
  <c r="O1371" i="8"/>
  <c r="O1383" i="8"/>
  <c r="O1399" i="8"/>
  <c r="O1404" i="8"/>
  <c r="O1425" i="8"/>
  <c r="O1436" i="8"/>
  <c r="O1459" i="8"/>
  <c r="O1463" i="8"/>
  <c r="O1470" i="8"/>
  <c r="O1479" i="8"/>
  <c r="O1484" i="8"/>
  <c r="O1493" i="8"/>
  <c r="O1497" i="8"/>
  <c r="O1502" i="8"/>
  <c r="O1507" i="8"/>
  <c r="O1517" i="8"/>
  <c r="O1519" i="8"/>
  <c r="O1531" i="8"/>
  <c r="O1536" i="8"/>
  <c r="O1546" i="8"/>
  <c r="O1549" i="8"/>
  <c r="O1553" i="8"/>
  <c r="O1556" i="8"/>
  <c r="O1560" i="8"/>
  <c r="O1571" i="8"/>
  <c r="O1580" i="8"/>
  <c r="O1584" i="8"/>
  <c r="O1590" i="8"/>
  <c r="O1592" i="8"/>
  <c r="O1595" i="8"/>
  <c r="O1599" i="8"/>
  <c r="O1606" i="8"/>
  <c r="O1609" i="8"/>
  <c r="O1614" i="8"/>
  <c r="O1623" i="8"/>
  <c r="O1634" i="8"/>
  <c r="O1644" i="8"/>
  <c r="O1650" i="8"/>
  <c r="O1658" i="8"/>
  <c r="O1662" i="8"/>
  <c r="O1668" i="8"/>
  <c r="O1671" i="8"/>
  <c r="O1674" i="8"/>
  <c r="O1679" i="8"/>
  <c r="O1687" i="8"/>
  <c r="O1692" i="8"/>
  <c r="O1699" i="8"/>
  <c r="O1710" i="8"/>
  <c r="O1719" i="8"/>
  <c r="O1727" i="8"/>
  <c r="O1737" i="8"/>
  <c r="O1743" i="8"/>
  <c r="O1756" i="8"/>
  <c r="O1761" i="8"/>
  <c r="O1782" i="8"/>
  <c r="O1788" i="8"/>
  <c r="O1792" i="8"/>
  <c r="O1798" i="8"/>
  <c r="O1806" i="8"/>
  <c r="O1816" i="8"/>
  <c r="O1821" i="8"/>
  <c r="O1830" i="8"/>
  <c r="O1832" i="8"/>
  <c r="O1837" i="8"/>
  <c r="O1853" i="8"/>
  <c r="O1860" i="8"/>
  <c r="O1865" i="8"/>
  <c r="O1871" i="8"/>
  <c r="O1877" i="8"/>
  <c r="O1883" i="8"/>
  <c r="O1888" i="8"/>
  <c r="O1901" i="8"/>
  <c r="O1906" i="8"/>
  <c r="P170" i="8"/>
  <c r="Q170" i="8"/>
  <c r="P5" i="8"/>
  <c r="P7" i="8"/>
  <c r="Q7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Q31" i="8"/>
  <c r="P32" i="8"/>
  <c r="P33" i="8"/>
  <c r="P34" i="8"/>
  <c r="P35" i="8"/>
  <c r="P36" i="8"/>
  <c r="P37" i="8"/>
  <c r="Q37" i="8"/>
  <c r="P38" i="8"/>
  <c r="P39" i="8"/>
  <c r="Q39" i="8"/>
  <c r="P40" i="8"/>
  <c r="P41" i="8"/>
  <c r="P42" i="8"/>
  <c r="P43" i="8"/>
  <c r="P44" i="8"/>
  <c r="P45" i="8"/>
  <c r="P46" i="8"/>
  <c r="P47" i="8"/>
  <c r="P48" i="8"/>
  <c r="P49" i="8"/>
  <c r="P50" i="8"/>
  <c r="P51" i="8"/>
  <c r="P52" i="8"/>
  <c r="Q52" i="8"/>
  <c r="P53" i="8"/>
  <c r="P54" i="8"/>
  <c r="P55" i="8"/>
  <c r="P56" i="8"/>
  <c r="P57" i="8"/>
  <c r="P58" i="8"/>
  <c r="P59" i="8"/>
  <c r="P60" i="8"/>
  <c r="P61" i="8"/>
  <c r="P62" i="8"/>
  <c r="P63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90" i="8"/>
  <c r="P91" i="8"/>
  <c r="P92" i="8"/>
  <c r="P93" i="8"/>
  <c r="P94" i="8"/>
  <c r="P95" i="8"/>
  <c r="P96" i="8"/>
  <c r="P97" i="8"/>
  <c r="P98" i="8"/>
  <c r="P99" i="8"/>
  <c r="P100" i="8"/>
  <c r="P101" i="8"/>
  <c r="P102" i="8"/>
  <c r="P103" i="8"/>
  <c r="P104" i="8"/>
  <c r="P105" i="8"/>
  <c r="P107" i="8"/>
  <c r="Q107" i="8"/>
  <c r="P108" i="8"/>
  <c r="P109" i="8"/>
  <c r="P110" i="8"/>
  <c r="P111" i="8"/>
  <c r="P112" i="8"/>
  <c r="P113" i="8"/>
  <c r="P114" i="8"/>
  <c r="P115" i="8"/>
  <c r="P116" i="8"/>
  <c r="P117" i="8"/>
  <c r="P118" i="8"/>
  <c r="P119" i="8"/>
  <c r="P120" i="8"/>
  <c r="P121" i="8"/>
  <c r="P122" i="8"/>
  <c r="P123" i="8"/>
  <c r="P124" i="8"/>
  <c r="P125" i="8"/>
  <c r="P126" i="8"/>
  <c r="P127" i="8"/>
  <c r="P128" i="8"/>
  <c r="P129" i="8"/>
  <c r="P130" i="8"/>
  <c r="P131" i="8"/>
  <c r="P132" i="8"/>
  <c r="P133" i="8"/>
  <c r="P134" i="8"/>
  <c r="P135" i="8"/>
  <c r="P136" i="8"/>
  <c r="P137" i="8"/>
  <c r="P138" i="8"/>
  <c r="P139" i="8"/>
  <c r="P140" i="8"/>
  <c r="P141" i="8"/>
  <c r="P142" i="8"/>
  <c r="P143" i="8"/>
  <c r="P144" i="8"/>
  <c r="P145" i="8"/>
  <c r="P146" i="8"/>
  <c r="P147" i="8"/>
  <c r="P148" i="8"/>
  <c r="P149" i="8"/>
  <c r="P150" i="8"/>
  <c r="P151" i="8"/>
  <c r="P152" i="8"/>
  <c r="P153" i="8"/>
  <c r="P154" i="8"/>
  <c r="P155" i="8"/>
  <c r="P156" i="8"/>
  <c r="P157" i="8"/>
  <c r="P158" i="8"/>
  <c r="P159" i="8"/>
  <c r="P160" i="8"/>
  <c r="P161" i="8"/>
  <c r="P162" i="8"/>
  <c r="P163" i="8"/>
  <c r="P164" i="8"/>
  <c r="P165" i="8"/>
  <c r="P166" i="8"/>
  <c r="P167" i="8"/>
  <c r="P168" i="8"/>
  <c r="P169" i="8"/>
  <c r="P171" i="8"/>
  <c r="P172" i="8"/>
  <c r="P173" i="8"/>
  <c r="P174" i="8"/>
  <c r="P175" i="8"/>
  <c r="P176" i="8"/>
  <c r="P177" i="8"/>
  <c r="P178" i="8"/>
  <c r="P179" i="8"/>
  <c r="P180" i="8"/>
  <c r="P181" i="8"/>
  <c r="P182" i="8"/>
  <c r="P183" i="8"/>
  <c r="P184" i="8"/>
  <c r="P185" i="8"/>
  <c r="P189" i="8"/>
  <c r="Q189" i="8"/>
  <c r="P191" i="8"/>
  <c r="P192" i="8"/>
  <c r="P193" i="8"/>
  <c r="P194" i="8"/>
  <c r="P196" i="8"/>
  <c r="P198" i="8"/>
  <c r="P199" i="8"/>
  <c r="P200" i="8"/>
  <c r="P201" i="8"/>
  <c r="P202" i="8"/>
  <c r="P204" i="8"/>
  <c r="P205" i="8"/>
  <c r="P206" i="8"/>
  <c r="P207" i="8"/>
  <c r="P209" i="8"/>
  <c r="P210" i="8"/>
  <c r="P212" i="8"/>
  <c r="P213" i="8"/>
  <c r="P214" i="8"/>
  <c r="P215" i="8"/>
  <c r="P217" i="8"/>
  <c r="P218" i="8"/>
  <c r="P219" i="8"/>
  <c r="P220" i="8"/>
  <c r="P221" i="8"/>
  <c r="P222" i="8"/>
  <c r="P223" i="8"/>
  <c r="P224" i="8"/>
  <c r="P226" i="8"/>
  <c r="Q226" i="8"/>
  <c r="P228" i="8"/>
  <c r="P229" i="8"/>
  <c r="P230" i="8"/>
  <c r="P232" i="8"/>
  <c r="P233" i="8"/>
  <c r="P235" i="8"/>
  <c r="P236" i="8"/>
  <c r="P237" i="8"/>
  <c r="Q237" i="8"/>
  <c r="P238" i="8"/>
  <c r="P239" i="8"/>
  <c r="P240" i="8"/>
  <c r="P242" i="8"/>
  <c r="Q242" i="8"/>
  <c r="P243" i="8"/>
  <c r="P244" i="8"/>
  <c r="P245" i="8"/>
  <c r="P247" i="8"/>
  <c r="Q247" i="8"/>
  <c r="P248" i="8"/>
  <c r="P249" i="8"/>
  <c r="P250" i="8"/>
  <c r="P251" i="8"/>
  <c r="P252" i="8"/>
  <c r="P253" i="8"/>
  <c r="P254" i="8"/>
  <c r="P255" i="8"/>
  <c r="P256" i="8"/>
  <c r="P258" i="8"/>
  <c r="P259" i="8"/>
  <c r="P260" i="8"/>
  <c r="P261" i="8"/>
  <c r="P262" i="8"/>
  <c r="P263" i="8"/>
  <c r="P264" i="8"/>
  <c r="P266" i="8"/>
  <c r="Q266" i="8"/>
  <c r="P267" i="8"/>
  <c r="P268" i="8"/>
  <c r="P269" i="8"/>
  <c r="P271" i="8"/>
  <c r="P273" i="8"/>
  <c r="P274" i="8"/>
  <c r="P276" i="8"/>
  <c r="P277" i="8"/>
  <c r="P278" i="8"/>
  <c r="P279" i="8"/>
  <c r="P280" i="8"/>
  <c r="P281" i="8"/>
  <c r="P282" i="8"/>
  <c r="P284" i="8"/>
  <c r="P285" i="8"/>
  <c r="P286" i="8"/>
  <c r="P287" i="8"/>
  <c r="P289" i="8"/>
  <c r="P290" i="8"/>
  <c r="P291" i="8"/>
  <c r="P292" i="8"/>
  <c r="P293" i="8"/>
  <c r="P294" i="8"/>
  <c r="P295" i="8"/>
  <c r="P296" i="8"/>
  <c r="P297" i="8"/>
  <c r="P298" i="8"/>
  <c r="K300" i="8"/>
  <c r="P301" i="8"/>
  <c r="K302" i="8"/>
  <c r="P303" i="8"/>
  <c r="K304" i="8"/>
  <c r="P305" i="8"/>
  <c r="Q305" i="8"/>
  <c r="K306" i="8"/>
  <c r="P307" i="8"/>
  <c r="P308" i="8"/>
  <c r="P309" i="8"/>
  <c r="Q309" i="8"/>
  <c r="P310" i="8"/>
  <c r="K311" i="8"/>
  <c r="P312" i="8"/>
  <c r="P313" i="8"/>
  <c r="P314" i="8"/>
  <c r="P315" i="8"/>
  <c r="P316" i="8"/>
  <c r="K317" i="8"/>
  <c r="P318" i="8"/>
  <c r="P319" i="8"/>
  <c r="Q319" i="8"/>
  <c r="P320" i="8"/>
  <c r="P321" i="8"/>
  <c r="P322" i="8"/>
  <c r="Q322" i="8"/>
  <c r="P323" i="8"/>
  <c r="P324" i="8"/>
  <c r="P325" i="8"/>
  <c r="K326" i="8"/>
  <c r="P327" i="8"/>
  <c r="P328" i="8"/>
  <c r="Q328" i="8"/>
  <c r="P329" i="8"/>
  <c r="P330" i="8"/>
  <c r="K331" i="8"/>
  <c r="P332" i="8"/>
  <c r="Q332" i="8"/>
  <c r="P333" i="8"/>
  <c r="P334" i="8"/>
  <c r="P335" i="8"/>
  <c r="P336" i="8"/>
  <c r="P337" i="8"/>
  <c r="P338" i="8"/>
  <c r="P339" i="8"/>
  <c r="K340" i="8"/>
  <c r="P341" i="8"/>
  <c r="P342" i="8"/>
  <c r="P343" i="8"/>
  <c r="K344" i="8"/>
  <c r="P345" i="8"/>
  <c r="P346" i="8"/>
  <c r="P347" i="8"/>
  <c r="P348" i="8"/>
  <c r="P349" i="8"/>
  <c r="P350" i="8"/>
  <c r="K351" i="8"/>
  <c r="P352" i="8"/>
  <c r="P353" i="8"/>
  <c r="K354" i="8"/>
  <c r="P354" i="8"/>
  <c r="P355" i="8"/>
  <c r="P356" i="8"/>
  <c r="K357" i="8"/>
  <c r="P358" i="8"/>
  <c r="P359" i="8"/>
  <c r="P360" i="8"/>
  <c r="P361" i="8"/>
  <c r="P362" i="8"/>
  <c r="P363" i="8"/>
  <c r="P364" i="8"/>
  <c r="K365" i="8"/>
  <c r="P366" i="8"/>
  <c r="Q366" i="8"/>
  <c r="P367" i="8"/>
  <c r="P368" i="8"/>
  <c r="K369" i="8"/>
  <c r="P370" i="8"/>
  <c r="P371" i="8"/>
  <c r="P372" i="8"/>
  <c r="K373" i="8"/>
  <c r="P373" i="8"/>
  <c r="P374" i="8"/>
  <c r="P375" i="8"/>
  <c r="P376" i="8"/>
  <c r="P377" i="8"/>
  <c r="P378" i="8"/>
  <c r="K379" i="8"/>
  <c r="P380" i="8"/>
  <c r="P381" i="8"/>
  <c r="P382" i="8"/>
  <c r="K383" i="8"/>
  <c r="P384" i="8"/>
  <c r="P385" i="8"/>
  <c r="K386" i="8"/>
  <c r="P387" i="8"/>
  <c r="Q387" i="8"/>
  <c r="P388" i="8"/>
  <c r="K389" i="8"/>
  <c r="P390" i="8"/>
  <c r="K391" i="8"/>
  <c r="P392" i="8"/>
  <c r="P393" i="8"/>
  <c r="K394" i="8"/>
  <c r="P395" i="8"/>
  <c r="P396" i="8"/>
  <c r="K397" i="8"/>
  <c r="P398" i="8"/>
  <c r="P399" i="8"/>
  <c r="K400" i="8"/>
  <c r="P400" i="8"/>
  <c r="P401" i="8"/>
  <c r="P402" i="8"/>
  <c r="P403" i="8"/>
  <c r="P404" i="8"/>
  <c r="P405" i="8"/>
  <c r="P406" i="8"/>
  <c r="P407" i="8"/>
  <c r="P408" i="8"/>
  <c r="P409" i="8"/>
  <c r="P412" i="8"/>
  <c r="Q412" i="8"/>
  <c r="P413" i="8"/>
  <c r="P414" i="8"/>
  <c r="P415" i="8"/>
  <c r="P416" i="8"/>
  <c r="P417" i="8"/>
  <c r="P418" i="8"/>
  <c r="P420" i="8"/>
  <c r="P421" i="8"/>
  <c r="P422" i="8"/>
  <c r="P423" i="8"/>
  <c r="P425" i="8"/>
  <c r="P426" i="8"/>
  <c r="P427" i="8"/>
  <c r="P429" i="8"/>
  <c r="P430" i="8"/>
  <c r="P432" i="8"/>
  <c r="P433" i="8"/>
  <c r="P434" i="8"/>
  <c r="P435" i="8"/>
  <c r="P436" i="8"/>
  <c r="P438" i="8"/>
  <c r="P439" i="8"/>
  <c r="P440" i="8"/>
  <c r="P441" i="8"/>
  <c r="P442" i="8"/>
  <c r="P444" i="8"/>
  <c r="P445" i="8"/>
  <c r="P446" i="8"/>
  <c r="P448" i="8"/>
  <c r="P449" i="8"/>
  <c r="P450" i="8"/>
  <c r="P451" i="8"/>
  <c r="Q451" i="8"/>
  <c r="P452" i="8"/>
  <c r="P453" i="8"/>
  <c r="P454" i="8"/>
  <c r="P456" i="8"/>
  <c r="P457" i="8"/>
  <c r="P458" i="8"/>
  <c r="P459" i="8"/>
  <c r="P460" i="8"/>
  <c r="P461" i="8"/>
  <c r="P462" i="8"/>
  <c r="P464" i="8"/>
  <c r="P467" i="8"/>
  <c r="P468" i="8"/>
  <c r="P469" i="8"/>
  <c r="P471" i="8"/>
  <c r="P472" i="8"/>
  <c r="Q472" i="8"/>
  <c r="P473" i="8"/>
  <c r="P475" i="8"/>
  <c r="P476" i="8"/>
  <c r="P477" i="8"/>
  <c r="P478" i="8"/>
  <c r="P479" i="8"/>
  <c r="P480" i="8"/>
  <c r="P481" i="8"/>
  <c r="P482" i="8"/>
  <c r="P484" i="8"/>
  <c r="Q484" i="8"/>
  <c r="P485" i="8"/>
  <c r="P486" i="8"/>
  <c r="P487" i="8"/>
  <c r="P488" i="8"/>
  <c r="P489" i="8"/>
  <c r="P491" i="8"/>
  <c r="Q491" i="8"/>
  <c r="P492" i="8"/>
  <c r="P493" i="8"/>
  <c r="P494" i="8"/>
  <c r="P495" i="8"/>
  <c r="P496" i="8"/>
  <c r="P497" i="8"/>
  <c r="P498" i="8"/>
  <c r="P499" i="8"/>
  <c r="P500" i="8"/>
  <c r="P501" i="8"/>
  <c r="P502" i="8"/>
  <c r="P504" i="8"/>
  <c r="P505" i="8"/>
  <c r="P506" i="8"/>
  <c r="P507" i="8"/>
  <c r="P509" i="8"/>
  <c r="P510" i="8"/>
  <c r="P511" i="8"/>
  <c r="P512" i="8"/>
  <c r="P513" i="8"/>
  <c r="P514" i="8"/>
  <c r="P515" i="8"/>
  <c r="P517" i="8"/>
  <c r="P518" i="8"/>
  <c r="P519" i="8"/>
  <c r="P520" i="8"/>
  <c r="P521" i="8"/>
  <c r="P522" i="8"/>
  <c r="P523" i="8"/>
  <c r="P524" i="8"/>
  <c r="P526" i="8"/>
  <c r="Q526" i="8"/>
  <c r="P527" i="8"/>
  <c r="P528" i="8"/>
  <c r="P529" i="8"/>
  <c r="P530" i="8"/>
  <c r="P532" i="8"/>
  <c r="P533" i="8"/>
  <c r="P534" i="8"/>
  <c r="P536" i="8"/>
  <c r="P537" i="8"/>
  <c r="P538" i="8"/>
  <c r="P539" i="8"/>
  <c r="P540" i="8"/>
  <c r="P542" i="8"/>
  <c r="P543" i="8"/>
  <c r="P544" i="8"/>
  <c r="Q544" i="8"/>
  <c r="P546" i="8"/>
  <c r="P547" i="8"/>
  <c r="P548" i="8"/>
  <c r="P549" i="8"/>
  <c r="P550" i="8"/>
  <c r="P551" i="8"/>
  <c r="P552" i="8"/>
  <c r="P554" i="8"/>
  <c r="P555" i="8"/>
  <c r="P556" i="8"/>
  <c r="P557" i="8"/>
  <c r="P558" i="8"/>
  <c r="P560" i="8"/>
  <c r="P561" i="8"/>
  <c r="P562" i="8"/>
  <c r="P563" i="8"/>
  <c r="P564" i="8"/>
  <c r="P565" i="8"/>
  <c r="P566" i="8"/>
  <c r="P568" i="8"/>
  <c r="P570" i="8"/>
  <c r="P571" i="8"/>
  <c r="P573" i="8"/>
  <c r="P574" i="8"/>
  <c r="P575" i="8"/>
  <c r="Q575" i="8"/>
  <c r="P577" i="8"/>
  <c r="P578" i="8"/>
  <c r="P579" i="8"/>
  <c r="P580" i="8"/>
  <c r="P582" i="8"/>
  <c r="P583" i="8"/>
  <c r="Q583" i="8"/>
  <c r="P584" i="8"/>
  <c r="P585" i="8"/>
  <c r="P586" i="8"/>
  <c r="P588" i="8"/>
  <c r="P589" i="8"/>
  <c r="P591" i="8"/>
  <c r="Q591" i="8"/>
  <c r="P592" i="8"/>
  <c r="P593" i="8"/>
  <c r="P595" i="8"/>
  <c r="P596" i="8"/>
  <c r="P597" i="8"/>
  <c r="P598" i="8"/>
  <c r="P600" i="8"/>
  <c r="P601" i="8"/>
  <c r="P602" i="8"/>
  <c r="P603" i="8"/>
  <c r="P604" i="8"/>
  <c r="P605" i="8"/>
  <c r="P607" i="8"/>
  <c r="P608" i="8"/>
  <c r="P609" i="8"/>
  <c r="P610" i="8"/>
  <c r="P613" i="8"/>
  <c r="P614" i="8"/>
  <c r="P615" i="8"/>
  <c r="P616" i="8"/>
  <c r="P618" i="8"/>
  <c r="Q618" i="8"/>
  <c r="P619" i="8"/>
  <c r="P620" i="8"/>
  <c r="P621" i="8"/>
  <c r="P622" i="8"/>
  <c r="P623" i="8"/>
  <c r="P625" i="8"/>
  <c r="P626" i="8"/>
  <c r="P627" i="8"/>
  <c r="P628" i="8"/>
  <c r="P629" i="8"/>
  <c r="P630" i="8"/>
  <c r="P632" i="8"/>
  <c r="Q632" i="8"/>
  <c r="P633" i="8"/>
  <c r="P634" i="8"/>
  <c r="Q634" i="8"/>
  <c r="P635" i="8"/>
  <c r="P636" i="8"/>
  <c r="P637" i="8"/>
  <c r="P639" i="8"/>
  <c r="P640" i="8"/>
  <c r="P641" i="8"/>
  <c r="P643" i="8"/>
  <c r="Q643" i="8"/>
  <c r="P644" i="8"/>
  <c r="Q644" i="8"/>
  <c r="P645" i="8"/>
  <c r="P646" i="8"/>
  <c r="P647" i="8"/>
  <c r="P648" i="8"/>
  <c r="P649" i="8"/>
  <c r="P650" i="8"/>
  <c r="P651" i="8"/>
  <c r="P653" i="8"/>
  <c r="Q653" i="8"/>
  <c r="P654" i="8"/>
  <c r="P655" i="8"/>
  <c r="P656" i="8"/>
  <c r="P657" i="8"/>
  <c r="P658" i="8"/>
  <c r="P659" i="8"/>
  <c r="P660" i="8"/>
  <c r="P661" i="8"/>
  <c r="P662" i="8"/>
  <c r="P663" i="8"/>
  <c r="P664" i="8"/>
  <c r="P665" i="8"/>
  <c r="P667" i="8"/>
  <c r="Q667" i="8"/>
  <c r="P668" i="8"/>
  <c r="P669" i="8"/>
  <c r="P670" i="8"/>
  <c r="P671" i="8"/>
  <c r="P672" i="8"/>
  <c r="P674" i="8"/>
  <c r="P675" i="8"/>
  <c r="P676" i="8"/>
  <c r="P678" i="8"/>
  <c r="P679" i="8"/>
  <c r="P680" i="8"/>
  <c r="P681" i="8"/>
  <c r="P682" i="8"/>
  <c r="P683" i="8"/>
  <c r="P684" i="8"/>
  <c r="P685" i="8"/>
  <c r="P686" i="8"/>
  <c r="P687" i="8"/>
  <c r="P688" i="8"/>
  <c r="P690" i="8"/>
  <c r="P691" i="8"/>
  <c r="P692" i="8"/>
  <c r="P693" i="8"/>
  <c r="P694" i="8"/>
  <c r="P696" i="8"/>
  <c r="P697" i="8"/>
  <c r="P698" i="8"/>
  <c r="P699" i="8"/>
  <c r="P700" i="8"/>
  <c r="P701" i="8"/>
  <c r="P702" i="8"/>
  <c r="P703" i="8"/>
  <c r="P704" i="8"/>
  <c r="P705" i="8"/>
  <c r="P707" i="8"/>
  <c r="Q707" i="8"/>
  <c r="P708" i="8"/>
  <c r="P709" i="8"/>
  <c r="P710" i="8"/>
  <c r="P711" i="8"/>
  <c r="P712" i="8"/>
  <c r="P714" i="8"/>
  <c r="P715" i="8"/>
  <c r="Q715" i="8"/>
  <c r="P716" i="8"/>
  <c r="P717" i="8"/>
  <c r="P718" i="8"/>
  <c r="P719" i="8"/>
  <c r="P720" i="8"/>
  <c r="P721" i="8"/>
  <c r="P722" i="8"/>
  <c r="P723" i="8"/>
  <c r="P724" i="8"/>
  <c r="P727" i="8"/>
  <c r="P728" i="8"/>
  <c r="P730" i="8"/>
  <c r="P731" i="8"/>
  <c r="P733" i="8"/>
  <c r="P734" i="8"/>
  <c r="P735" i="8"/>
  <c r="P737" i="8"/>
  <c r="P738" i="8"/>
  <c r="P739" i="8"/>
  <c r="P740" i="8"/>
  <c r="P741" i="8"/>
  <c r="P742" i="8"/>
  <c r="P743" i="8"/>
  <c r="P744" i="8"/>
  <c r="P746" i="8"/>
  <c r="P747" i="8"/>
  <c r="P748" i="8"/>
  <c r="P749" i="8"/>
  <c r="P750" i="8"/>
  <c r="P751" i="8"/>
  <c r="P752" i="8"/>
  <c r="P753" i="8"/>
  <c r="P755" i="8"/>
  <c r="P756" i="8"/>
  <c r="P757" i="8"/>
  <c r="P758" i="8"/>
  <c r="P759" i="8"/>
  <c r="P760" i="8"/>
  <c r="P761" i="8"/>
  <c r="P762" i="8"/>
  <c r="P764" i="8"/>
  <c r="P765" i="8"/>
  <c r="P766" i="8"/>
  <c r="P767" i="8"/>
  <c r="P768" i="8"/>
  <c r="P770" i="8"/>
  <c r="P771" i="8"/>
  <c r="P773" i="8"/>
  <c r="P774" i="8"/>
  <c r="P775" i="8"/>
  <c r="P776" i="8"/>
  <c r="P777" i="8"/>
  <c r="P778" i="8"/>
  <c r="P780" i="8"/>
  <c r="P781" i="8"/>
  <c r="Q781" i="8"/>
  <c r="P782" i="8"/>
  <c r="P783" i="8"/>
  <c r="P784" i="8"/>
  <c r="P785" i="8"/>
  <c r="P786" i="8"/>
  <c r="P787" i="8"/>
  <c r="P788" i="8"/>
  <c r="P790" i="8"/>
  <c r="P791" i="8"/>
  <c r="P792" i="8"/>
  <c r="P793" i="8"/>
  <c r="P794" i="8"/>
  <c r="P795" i="8"/>
  <c r="P796" i="8"/>
  <c r="P798" i="8"/>
  <c r="P799" i="8"/>
  <c r="P800" i="8"/>
  <c r="P801" i="8"/>
  <c r="P804" i="8"/>
  <c r="P806" i="8"/>
  <c r="P807" i="8"/>
  <c r="P809" i="8"/>
  <c r="P810" i="8"/>
  <c r="P811" i="8"/>
  <c r="P813" i="8"/>
  <c r="P814" i="8"/>
  <c r="P815" i="8"/>
  <c r="P816" i="8"/>
  <c r="P817" i="8"/>
  <c r="P818" i="8"/>
  <c r="P819" i="8"/>
  <c r="P820" i="8"/>
  <c r="P821" i="8"/>
  <c r="P822" i="8"/>
  <c r="P823" i="8"/>
  <c r="P824" i="8"/>
  <c r="P825" i="8"/>
  <c r="P826" i="8"/>
  <c r="P828" i="8"/>
  <c r="P829" i="8"/>
  <c r="P830" i="8"/>
  <c r="P831" i="8"/>
  <c r="P832" i="8"/>
  <c r="P833" i="8"/>
  <c r="P834" i="8"/>
  <c r="P835" i="8"/>
  <c r="P837" i="8"/>
  <c r="Q837" i="8"/>
  <c r="P838" i="8"/>
  <c r="P839" i="8"/>
  <c r="P840" i="8"/>
  <c r="P841" i="8"/>
  <c r="P843" i="8"/>
  <c r="P844" i="8"/>
  <c r="P845" i="8"/>
  <c r="P846" i="8"/>
  <c r="P847" i="8"/>
  <c r="Q847" i="8"/>
  <c r="P848" i="8"/>
  <c r="P849" i="8"/>
  <c r="P851" i="8"/>
  <c r="P852" i="8"/>
  <c r="P853" i="8"/>
  <c r="P854" i="8"/>
  <c r="P856" i="8"/>
  <c r="P857" i="8"/>
  <c r="P858" i="8"/>
  <c r="P859" i="8"/>
  <c r="P860" i="8"/>
  <c r="P861" i="8"/>
  <c r="P862" i="8"/>
  <c r="P863" i="8"/>
  <c r="P864" i="8"/>
  <c r="P866" i="8"/>
  <c r="P867" i="8"/>
  <c r="P868" i="8"/>
  <c r="P869" i="8"/>
  <c r="P870" i="8"/>
  <c r="P871" i="8"/>
  <c r="P872" i="8"/>
  <c r="P873" i="8"/>
  <c r="P874" i="8"/>
  <c r="P876" i="8"/>
  <c r="P877" i="8"/>
  <c r="P879" i="8"/>
  <c r="Q879" i="8"/>
  <c r="P880" i="8"/>
  <c r="P881" i="8"/>
  <c r="P882" i="8"/>
  <c r="P883" i="8"/>
  <c r="P884" i="8"/>
  <c r="P885" i="8"/>
  <c r="P886" i="8"/>
  <c r="P887" i="8"/>
  <c r="P889" i="8"/>
  <c r="P890" i="8"/>
  <c r="P891" i="8"/>
  <c r="P892" i="8"/>
  <c r="P893" i="8"/>
  <c r="P894" i="8"/>
  <c r="P895" i="8"/>
  <c r="P896" i="8"/>
  <c r="P897" i="8"/>
  <c r="P898" i="8"/>
  <c r="P901" i="8"/>
  <c r="Q901" i="8"/>
  <c r="P902" i="8"/>
  <c r="P903" i="8"/>
  <c r="P904" i="8"/>
  <c r="P906" i="8"/>
  <c r="Q906" i="8"/>
  <c r="P907" i="8"/>
  <c r="P908" i="8"/>
  <c r="P909" i="8"/>
  <c r="P911" i="8"/>
  <c r="P912" i="8"/>
  <c r="P914" i="8"/>
  <c r="P915" i="8"/>
  <c r="P916" i="8"/>
  <c r="P917" i="8"/>
  <c r="P918" i="8"/>
  <c r="P920" i="8"/>
  <c r="P921" i="8"/>
  <c r="P922" i="8"/>
  <c r="P923" i="8"/>
  <c r="P925" i="8"/>
  <c r="P926" i="8"/>
  <c r="P928" i="8"/>
  <c r="P929" i="8"/>
  <c r="Q929" i="8"/>
  <c r="P930" i="8"/>
  <c r="P932" i="8"/>
  <c r="P933" i="8"/>
  <c r="P934" i="8"/>
  <c r="P935" i="8"/>
  <c r="P936" i="8"/>
  <c r="P937" i="8"/>
  <c r="P938" i="8"/>
  <c r="P939" i="8"/>
  <c r="P940" i="8"/>
  <c r="P942" i="8"/>
  <c r="P943" i="8"/>
  <c r="P944" i="8"/>
  <c r="P946" i="8"/>
  <c r="P947" i="8"/>
  <c r="P948" i="8"/>
  <c r="P950" i="8"/>
  <c r="P951" i="8"/>
  <c r="P952" i="8"/>
  <c r="P955" i="8"/>
  <c r="P956" i="8"/>
  <c r="P957" i="8"/>
  <c r="P958" i="8"/>
  <c r="P959" i="8"/>
  <c r="P960" i="8"/>
  <c r="P962" i="8"/>
  <c r="P963" i="8"/>
  <c r="P965" i="8"/>
  <c r="Q965" i="8"/>
  <c r="P966" i="8"/>
  <c r="P967" i="8"/>
  <c r="P969" i="8"/>
  <c r="P971" i="8"/>
  <c r="P972" i="8"/>
  <c r="P974" i="8"/>
  <c r="P975" i="8"/>
  <c r="P977" i="8"/>
  <c r="P978" i="8"/>
  <c r="P979" i="8"/>
  <c r="P980" i="8"/>
  <c r="P981" i="8"/>
  <c r="P982" i="8"/>
  <c r="P983" i="8"/>
  <c r="P984" i="8"/>
  <c r="P986" i="8"/>
  <c r="P987" i="8"/>
  <c r="P988" i="8"/>
  <c r="P989" i="8"/>
  <c r="P990" i="8"/>
  <c r="P992" i="8"/>
  <c r="P993" i="8"/>
  <c r="P994" i="8"/>
  <c r="P995" i="8"/>
  <c r="P996" i="8"/>
  <c r="P997" i="8"/>
  <c r="P998" i="8"/>
  <c r="P999" i="8"/>
  <c r="P1000" i="8"/>
  <c r="P1002" i="8"/>
  <c r="P1003" i="8"/>
  <c r="P1005" i="8"/>
  <c r="P1006" i="8"/>
  <c r="P1007" i="8"/>
  <c r="P1008" i="8"/>
  <c r="P1011" i="8"/>
  <c r="P1012" i="8"/>
  <c r="P1013" i="8"/>
  <c r="P1015" i="8"/>
  <c r="Q1015" i="8"/>
  <c r="P1016" i="8"/>
  <c r="P1017" i="8"/>
  <c r="P1018" i="8"/>
  <c r="P1019" i="8"/>
  <c r="P1020" i="8"/>
  <c r="P1022" i="8"/>
  <c r="P1023" i="8"/>
  <c r="P1024" i="8"/>
  <c r="P1025" i="8"/>
  <c r="P1026" i="8"/>
  <c r="P1027" i="8"/>
  <c r="P1029" i="8"/>
  <c r="Q1029" i="8"/>
  <c r="P1030" i="8"/>
  <c r="Q1030" i="8"/>
  <c r="P1031" i="8"/>
  <c r="P1032" i="8"/>
  <c r="P1033" i="8"/>
  <c r="P1034" i="8"/>
  <c r="P1036" i="8"/>
  <c r="P1037" i="8"/>
  <c r="P1038" i="8"/>
  <c r="P1039" i="8"/>
  <c r="P1040" i="8"/>
  <c r="P1041" i="8"/>
  <c r="P1042" i="8"/>
  <c r="P1043" i="8"/>
  <c r="P1044" i="8"/>
  <c r="P1045" i="8"/>
  <c r="P1046" i="8"/>
  <c r="P1048" i="8"/>
  <c r="P1050" i="8"/>
  <c r="P1051" i="8"/>
  <c r="P1052" i="8"/>
  <c r="P1054" i="8"/>
  <c r="P1055" i="8"/>
  <c r="P1056" i="8"/>
  <c r="P1057" i="8"/>
  <c r="P1058" i="8"/>
  <c r="P1059" i="8"/>
  <c r="P1061" i="8"/>
  <c r="P1063" i="8"/>
  <c r="P1064" i="8"/>
  <c r="P1065" i="8"/>
  <c r="P1066" i="8"/>
  <c r="P1068" i="8"/>
  <c r="Q1068" i="8"/>
  <c r="P1069" i="8"/>
  <c r="P1070" i="8"/>
  <c r="P1071" i="8"/>
  <c r="P1072" i="8"/>
  <c r="P1073" i="8"/>
  <c r="P1074" i="8"/>
  <c r="P1075" i="8"/>
  <c r="P1076" i="8"/>
  <c r="P1078" i="8"/>
  <c r="P1079" i="8"/>
  <c r="P1080" i="8"/>
  <c r="P1081" i="8"/>
  <c r="P1082" i="8"/>
  <c r="P1084" i="8"/>
  <c r="P1085" i="8"/>
  <c r="P1086" i="8"/>
  <c r="P1087" i="8"/>
  <c r="P1088" i="8"/>
  <c r="P1089" i="8"/>
  <c r="P1090" i="8"/>
  <c r="P1091" i="8"/>
  <c r="P1092" i="8"/>
  <c r="P1093" i="8"/>
  <c r="P1094" i="8"/>
  <c r="P1095" i="8"/>
  <c r="P1096" i="8"/>
  <c r="P1098" i="8"/>
  <c r="P1099" i="8"/>
  <c r="P1100" i="8"/>
  <c r="P1101" i="8"/>
  <c r="P1102" i="8"/>
  <c r="P1103" i="8"/>
  <c r="P1104" i="8"/>
  <c r="P1105" i="8"/>
  <c r="P1107" i="8"/>
  <c r="P1108" i="8"/>
  <c r="P1109" i="8"/>
  <c r="P1110" i="8"/>
  <c r="P1111" i="8"/>
  <c r="P1113" i="8"/>
  <c r="P1114" i="8"/>
  <c r="P1115" i="8"/>
  <c r="Q1115" i="8"/>
  <c r="P1117" i="8"/>
  <c r="P1118" i="8"/>
  <c r="P1119" i="8"/>
  <c r="P1120" i="8"/>
  <c r="P1121" i="8"/>
  <c r="P1123" i="8"/>
  <c r="P1124" i="8"/>
  <c r="P1125" i="8"/>
  <c r="P1126" i="8"/>
  <c r="P1127" i="8"/>
  <c r="P1129" i="8"/>
  <c r="P1130" i="8"/>
  <c r="P1131" i="8"/>
  <c r="P1132" i="8"/>
  <c r="P1133" i="8"/>
  <c r="P1134" i="8"/>
  <c r="P1135" i="8"/>
  <c r="P1136" i="8"/>
  <c r="P1137" i="8"/>
  <c r="P1138" i="8"/>
  <c r="P1139" i="8"/>
  <c r="P1140" i="8"/>
  <c r="P1141" i="8"/>
  <c r="P1143" i="8"/>
  <c r="P1144" i="8"/>
  <c r="P1145" i="8"/>
  <c r="P1146" i="8"/>
  <c r="Q1146" i="8"/>
  <c r="P1147" i="8"/>
  <c r="P1148" i="8"/>
  <c r="P1149" i="8"/>
  <c r="P1150" i="8"/>
  <c r="P1151" i="8"/>
  <c r="P1153" i="8"/>
  <c r="Q1153" i="8"/>
  <c r="P1154" i="8"/>
  <c r="P1155" i="8"/>
  <c r="P1156" i="8"/>
  <c r="P1157" i="8"/>
  <c r="P1158" i="8"/>
  <c r="P1159" i="8"/>
  <c r="P1160" i="8"/>
  <c r="P1163" i="8"/>
  <c r="P1164" i="8"/>
  <c r="P1166" i="8"/>
  <c r="P1167" i="8"/>
  <c r="P1168" i="8"/>
  <c r="P1170" i="8"/>
  <c r="P1171" i="8"/>
  <c r="P1172" i="8"/>
  <c r="P1173" i="8"/>
  <c r="P1174" i="8"/>
  <c r="P1175" i="8"/>
  <c r="P1177" i="8"/>
  <c r="P1178" i="8"/>
  <c r="P1179" i="8"/>
  <c r="P1181" i="8"/>
  <c r="Q1181" i="8"/>
  <c r="P1182" i="8"/>
  <c r="P1183" i="8"/>
  <c r="P1184" i="8"/>
  <c r="P1185" i="8"/>
  <c r="P1186" i="8"/>
  <c r="P1188" i="8"/>
  <c r="P1189" i="8"/>
  <c r="P1190" i="8"/>
  <c r="P1191" i="8"/>
  <c r="P1193" i="8"/>
  <c r="Q1193" i="8"/>
  <c r="P1194" i="8"/>
  <c r="P1195" i="8"/>
  <c r="P1196" i="8"/>
  <c r="P1197" i="8"/>
  <c r="P1198" i="8"/>
  <c r="P1199" i="8"/>
  <c r="P1200" i="8"/>
  <c r="P1202" i="8"/>
  <c r="P1203" i="8"/>
  <c r="P1206" i="8"/>
  <c r="P1207" i="8"/>
  <c r="P1209" i="8"/>
  <c r="P1210" i="8"/>
  <c r="P1211" i="8"/>
  <c r="P1212" i="8"/>
  <c r="P1213" i="8"/>
  <c r="Q1213" i="8"/>
  <c r="P1214" i="8"/>
  <c r="Q1214" i="8"/>
  <c r="P1216" i="8"/>
  <c r="P1217" i="8"/>
  <c r="P1218" i="8"/>
  <c r="P1219" i="8"/>
  <c r="P1221" i="8"/>
  <c r="P1222" i="8"/>
  <c r="P1223" i="8"/>
  <c r="P1224" i="8"/>
  <c r="P1225" i="8"/>
  <c r="P1226" i="8"/>
  <c r="P1228" i="8"/>
  <c r="P1229" i="8"/>
  <c r="P1230" i="8"/>
  <c r="P1231" i="8"/>
  <c r="P1232" i="8"/>
  <c r="P1233" i="8"/>
  <c r="P1234" i="8"/>
  <c r="P1236" i="8"/>
  <c r="P1237" i="8"/>
  <c r="P1238" i="8"/>
  <c r="P1239" i="8"/>
  <c r="P1240" i="8"/>
  <c r="P1241" i="8"/>
  <c r="P1242" i="8"/>
  <c r="P1244" i="8"/>
  <c r="Q1244" i="8"/>
  <c r="P1245" i="8"/>
  <c r="P1246" i="8"/>
  <c r="P1247" i="8"/>
  <c r="P1248" i="8"/>
  <c r="P1249" i="8"/>
  <c r="P1250" i="8"/>
  <c r="P1251" i="8"/>
  <c r="P1252" i="8"/>
  <c r="P1253" i="8"/>
  <c r="P1254" i="8"/>
  <c r="P1255" i="8"/>
  <c r="P1257" i="8"/>
  <c r="Q1257" i="8"/>
  <c r="P1258" i="8"/>
  <c r="P1259" i="8"/>
  <c r="P1260" i="8"/>
  <c r="P1261" i="8"/>
  <c r="P1262" i="8"/>
  <c r="Q1262" i="8"/>
  <c r="P1263" i="8"/>
  <c r="P1264" i="8"/>
  <c r="P1265" i="8"/>
  <c r="P1266" i="8"/>
  <c r="P1268" i="8"/>
  <c r="P1269" i="8"/>
  <c r="P1270" i="8"/>
  <c r="P1271" i="8"/>
  <c r="Q1271" i="8"/>
  <c r="P1272" i="8"/>
  <c r="P1273" i="8"/>
  <c r="P1274" i="8"/>
  <c r="P1275" i="8"/>
  <c r="P1277" i="8"/>
  <c r="P1278" i="8"/>
  <c r="P1279" i="8"/>
  <c r="P1280" i="8"/>
  <c r="P1281" i="8"/>
  <c r="P1282" i="8"/>
  <c r="P1284" i="8"/>
  <c r="P1285" i="8"/>
  <c r="P1286" i="8"/>
  <c r="P1287" i="8"/>
  <c r="P1288" i="8"/>
  <c r="P1289" i="8"/>
  <c r="P1290" i="8"/>
  <c r="P1291" i="8"/>
  <c r="P1293" i="8"/>
  <c r="P1294" i="8"/>
  <c r="P1295" i="8"/>
  <c r="P1297" i="8"/>
  <c r="Q1297" i="8"/>
  <c r="P1298" i="8"/>
  <c r="P1299" i="8"/>
  <c r="P1300" i="8"/>
  <c r="P1302" i="8"/>
  <c r="P1304" i="8"/>
  <c r="P1305" i="8"/>
  <c r="P1306" i="8"/>
  <c r="P1307" i="8"/>
  <c r="P1309" i="8"/>
  <c r="P1310" i="8"/>
  <c r="P1311" i="8"/>
  <c r="P1312" i="8"/>
  <c r="P1313" i="8"/>
  <c r="P1314" i="8"/>
  <c r="P1315" i="8"/>
  <c r="P1316" i="8"/>
  <c r="P1317" i="8"/>
  <c r="P1318" i="8"/>
  <c r="P1319" i="8"/>
  <c r="P1321" i="8"/>
  <c r="P1322" i="8"/>
  <c r="P1323" i="8"/>
  <c r="P1324" i="8"/>
  <c r="P1325" i="8"/>
  <c r="P1326" i="8"/>
  <c r="P1327" i="8"/>
  <c r="P1328" i="8"/>
  <c r="P1331" i="8"/>
  <c r="P1332" i="8"/>
  <c r="P1333" i="8"/>
  <c r="P1334" i="8"/>
  <c r="P1335" i="8"/>
  <c r="P1336" i="8"/>
  <c r="P1337" i="8"/>
  <c r="P1338" i="8"/>
  <c r="P1339" i="8"/>
  <c r="P1341" i="8"/>
  <c r="P1342" i="8"/>
  <c r="P1343" i="8"/>
  <c r="P1344" i="8"/>
  <c r="P1345" i="8"/>
  <c r="P1346" i="8"/>
  <c r="P1347" i="8"/>
  <c r="P1348" i="8"/>
  <c r="P1350" i="8"/>
  <c r="P1351" i="8"/>
  <c r="P1352" i="8"/>
  <c r="Q1352" i="8"/>
  <c r="P1353" i="8"/>
  <c r="P1354" i="8"/>
  <c r="P1355" i="8"/>
  <c r="P1356" i="8"/>
  <c r="P1357" i="8"/>
  <c r="P1359" i="8"/>
  <c r="Q1359" i="8"/>
  <c r="P1360" i="8"/>
  <c r="P1361" i="8"/>
  <c r="P1362" i="8"/>
  <c r="P1363" i="8"/>
  <c r="P1364" i="8"/>
  <c r="P1365" i="8"/>
  <c r="P1366" i="8"/>
  <c r="P1367" i="8"/>
  <c r="P1368" i="8"/>
  <c r="P1369" i="8"/>
  <c r="P1370" i="8"/>
  <c r="P1372" i="8"/>
  <c r="Q1372" i="8"/>
  <c r="P1373" i="8"/>
  <c r="P1374" i="8"/>
  <c r="P1375" i="8"/>
  <c r="P1376" i="8"/>
  <c r="P1377" i="8"/>
  <c r="P1378" i="8"/>
  <c r="P1379" i="8"/>
  <c r="P1380" i="8"/>
  <c r="P1381" i="8"/>
  <c r="P1382" i="8"/>
  <c r="P1384" i="8"/>
  <c r="P1385" i="8"/>
  <c r="P1386" i="8"/>
  <c r="P1387" i="8"/>
  <c r="P1388" i="8"/>
  <c r="P1389" i="8"/>
  <c r="P1390" i="8"/>
  <c r="P1391" i="8"/>
  <c r="P1393" i="8"/>
  <c r="P1394" i="8"/>
  <c r="P1395" i="8"/>
  <c r="P1397" i="8"/>
  <c r="P1398" i="8"/>
  <c r="P1399" i="8"/>
  <c r="P1400" i="8"/>
  <c r="P1401" i="8"/>
  <c r="P1402" i="8"/>
  <c r="P1403" i="8"/>
  <c r="P1405" i="8"/>
  <c r="P1406" i="8"/>
  <c r="P1407" i="8"/>
  <c r="P1408" i="8"/>
  <c r="P1409" i="8"/>
  <c r="P1410" i="8"/>
  <c r="P1412" i="8"/>
  <c r="P1413" i="8"/>
  <c r="P1414" i="8"/>
  <c r="P1415" i="8"/>
  <c r="P1416" i="8"/>
  <c r="P1417" i="8"/>
  <c r="P1418" i="8"/>
  <c r="P1419" i="8"/>
  <c r="P1420" i="8"/>
  <c r="P1421" i="8"/>
  <c r="P1422" i="8"/>
  <c r="P1423" i="8"/>
  <c r="P1424" i="8"/>
  <c r="P1426" i="8"/>
  <c r="P1427" i="8"/>
  <c r="P1428" i="8"/>
  <c r="P1429" i="8"/>
  <c r="P1430" i="8"/>
  <c r="P1431" i="8"/>
  <c r="P1432" i="8"/>
  <c r="P1433" i="8"/>
  <c r="P1434" i="8"/>
  <c r="P1435" i="8"/>
  <c r="P1437" i="8"/>
  <c r="Q1437" i="8"/>
  <c r="P1438" i="8"/>
  <c r="P1439" i="8"/>
  <c r="P1440" i="8"/>
  <c r="P1441" i="8"/>
  <c r="P1442" i="8"/>
  <c r="P1443" i="8"/>
  <c r="P1444" i="8"/>
  <c r="P1445" i="8"/>
  <c r="P1446" i="8"/>
  <c r="P1447" i="8"/>
  <c r="P1448" i="8"/>
  <c r="P1449" i="8"/>
  <c r="P1450" i="8"/>
  <c r="P1451" i="8"/>
  <c r="P1452" i="8"/>
  <c r="P1453" i="8"/>
  <c r="P1454" i="8"/>
  <c r="P1455" i="8"/>
  <c r="P1456" i="8"/>
  <c r="P1457" i="8"/>
  <c r="P1458" i="8"/>
  <c r="P1460" i="8"/>
  <c r="P1461" i="8"/>
  <c r="P1462" i="8"/>
  <c r="P1464" i="8"/>
  <c r="P1465" i="8"/>
  <c r="P1466" i="8"/>
  <c r="P1467" i="8"/>
  <c r="P1468" i="8"/>
  <c r="P1469" i="8"/>
  <c r="P1470" i="8"/>
  <c r="P1471" i="8"/>
  <c r="P1472" i="8"/>
  <c r="P1473" i="8"/>
  <c r="P1474" i="8"/>
  <c r="P1475" i="8"/>
  <c r="P1476" i="8"/>
  <c r="P1477" i="8"/>
  <c r="P1478" i="8"/>
  <c r="P1479" i="8"/>
  <c r="P1480" i="8"/>
  <c r="P1481" i="8"/>
  <c r="P1482" i="8"/>
  <c r="P1485" i="8"/>
  <c r="P1486" i="8"/>
  <c r="P1487" i="8"/>
  <c r="P1488" i="8"/>
  <c r="P1489" i="8"/>
  <c r="P1490" i="8"/>
  <c r="P1491" i="8"/>
  <c r="P1492" i="8"/>
  <c r="P1493" i="8"/>
  <c r="P1494" i="8"/>
  <c r="P1495" i="8"/>
  <c r="P1496" i="8"/>
  <c r="P1498" i="8"/>
  <c r="Q1498" i="8"/>
  <c r="P1499" i="8"/>
  <c r="Q1499" i="8"/>
  <c r="P1500" i="8"/>
  <c r="P1501" i="8"/>
  <c r="P1503" i="8"/>
  <c r="Q1503" i="8"/>
  <c r="P1504" i="8"/>
  <c r="P1505" i="8"/>
  <c r="P1506" i="8"/>
  <c r="P1508" i="8"/>
  <c r="P1509" i="8"/>
  <c r="P1510" i="8"/>
  <c r="P1511" i="8"/>
  <c r="P1512" i="8"/>
  <c r="Q1512" i="8"/>
  <c r="P1513" i="8"/>
  <c r="P1514" i="8"/>
  <c r="P1515" i="8"/>
  <c r="P1516" i="8"/>
  <c r="P1518" i="8"/>
  <c r="P1520" i="8"/>
  <c r="Q1520" i="8"/>
  <c r="P1521" i="8"/>
  <c r="P1522" i="8"/>
  <c r="P1523" i="8"/>
  <c r="P1524" i="8"/>
  <c r="P1525" i="8"/>
  <c r="P1526" i="8"/>
  <c r="P1527" i="8"/>
  <c r="P1528" i="8"/>
  <c r="P1529" i="8"/>
  <c r="P1530" i="8"/>
  <c r="P1532" i="8"/>
  <c r="P1533" i="8"/>
  <c r="P1534" i="8"/>
  <c r="P1535" i="8"/>
  <c r="P1537" i="8"/>
  <c r="P1538" i="8"/>
  <c r="P1539" i="8"/>
  <c r="P1540" i="8"/>
  <c r="P1541" i="8"/>
  <c r="P1542" i="8"/>
  <c r="P1543" i="8"/>
  <c r="P1544" i="8"/>
  <c r="P1545" i="8"/>
  <c r="P1547" i="8"/>
  <c r="P1548" i="8"/>
  <c r="P1550" i="8"/>
  <c r="P1551" i="8"/>
  <c r="P1552" i="8"/>
  <c r="P1554" i="8"/>
  <c r="P1555" i="8"/>
  <c r="P1556" i="8"/>
  <c r="P1557" i="8"/>
  <c r="P1558" i="8"/>
  <c r="P1560" i="8"/>
  <c r="P1561" i="8"/>
  <c r="P1562" i="8"/>
  <c r="P1563" i="8"/>
  <c r="P1564" i="8"/>
  <c r="P1565" i="8"/>
  <c r="P1566" i="8"/>
  <c r="P1567" i="8"/>
  <c r="P1568" i="8"/>
  <c r="P1569" i="8"/>
  <c r="P1570" i="8"/>
  <c r="P1572" i="8"/>
  <c r="P1573" i="8"/>
  <c r="P1574" i="8"/>
  <c r="P1575" i="8"/>
  <c r="P1576" i="8"/>
  <c r="P1577" i="8"/>
  <c r="P1578" i="8"/>
  <c r="P1579" i="8"/>
  <c r="P1581" i="8"/>
  <c r="P1582" i="8"/>
  <c r="P1583" i="8"/>
  <c r="P1584" i="8"/>
  <c r="P1585" i="8"/>
  <c r="P1586" i="8"/>
  <c r="P1587" i="8"/>
  <c r="P1588" i="8"/>
  <c r="P1589" i="8"/>
  <c r="P1591" i="8"/>
  <c r="Q1591" i="8"/>
  <c r="P1593" i="8"/>
  <c r="P1594" i="8"/>
  <c r="P1596" i="8"/>
  <c r="P1597" i="8"/>
  <c r="P1598" i="8"/>
  <c r="P1599" i="8"/>
  <c r="P1600" i="8"/>
  <c r="P1601" i="8"/>
  <c r="P1602" i="8"/>
  <c r="P1603" i="8"/>
  <c r="P1604" i="8"/>
  <c r="P1605" i="8"/>
  <c r="P1606" i="8"/>
  <c r="P1607" i="8"/>
  <c r="P1608" i="8"/>
  <c r="P1610" i="8"/>
  <c r="P1611" i="8"/>
  <c r="P1612" i="8"/>
  <c r="P1613" i="8"/>
  <c r="P1615" i="8"/>
  <c r="P1616" i="8"/>
  <c r="P1617" i="8"/>
  <c r="P1618" i="8"/>
  <c r="P1619" i="8"/>
  <c r="P1620" i="8"/>
  <c r="P1621" i="8"/>
  <c r="Q1621" i="8"/>
  <c r="P1624" i="8"/>
  <c r="P1625" i="8"/>
  <c r="P1626" i="8"/>
  <c r="P1628" i="8"/>
  <c r="P1629" i="8"/>
  <c r="P1630" i="8"/>
  <c r="P1631" i="8"/>
  <c r="P1632" i="8"/>
  <c r="P1633" i="8"/>
  <c r="P1634" i="8"/>
  <c r="P1635" i="8"/>
  <c r="P1636" i="8"/>
  <c r="P1637" i="8"/>
  <c r="P1639" i="8"/>
  <c r="P1640" i="8"/>
  <c r="P1641" i="8"/>
  <c r="P1642" i="8"/>
  <c r="P1643" i="8"/>
  <c r="Q1643" i="8"/>
  <c r="P1645" i="8"/>
  <c r="Q1645" i="8"/>
  <c r="P1646" i="8"/>
  <c r="P1647" i="8"/>
  <c r="P1648" i="8"/>
  <c r="P1649" i="8"/>
  <c r="P1651" i="8"/>
  <c r="P1652" i="8"/>
  <c r="P1653" i="8"/>
  <c r="P1654" i="8"/>
  <c r="P1655" i="8"/>
  <c r="P1657" i="8"/>
  <c r="P1658" i="8"/>
  <c r="P1659" i="8"/>
  <c r="P1660" i="8"/>
  <c r="P1661" i="8"/>
  <c r="P1663" i="8"/>
  <c r="Q1663" i="8"/>
  <c r="P1664" i="8"/>
  <c r="P1665" i="8"/>
  <c r="P1666" i="8"/>
  <c r="P1667" i="8"/>
  <c r="P1669" i="8"/>
  <c r="P1670" i="8"/>
  <c r="P1672" i="8"/>
  <c r="P1673" i="8"/>
  <c r="P1675" i="8"/>
  <c r="P1676" i="8"/>
  <c r="P1677" i="8"/>
  <c r="P1678" i="8"/>
  <c r="P1680" i="8"/>
  <c r="P1681" i="8"/>
  <c r="P1682" i="8"/>
  <c r="P1683" i="8"/>
  <c r="P1684" i="8"/>
  <c r="P1685" i="8"/>
  <c r="P1686" i="8"/>
  <c r="P1688" i="8"/>
  <c r="P1689" i="8"/>
  <c r="Q1689" i="8"/>
  <c r="P1690" i="8"/>
  <c r="P1691" i="8"/>
  <c r="P1693" i="8"/>
  <c r="P1694" i="8"/>
  <c r="P1695" i="8"/>
  <c r="P1698" i="8"/>
  <c r="P1700" i="8"/>
  <c r="Q1700" i="8"/>
  <c r="P1701" i="8"/>
  <c r="P1702" i="8"/>
  <c r="P1703" i="8"/>
  <c r="P1704" i="8"/>
  <c r="P1705" i="8"/>
  <c r="P1706" i="8"/>
  <c r="P1707" i="8"/>
  <c r="P1708" i="8"/>
  <c r="P1709" i="8"/>
  <c r="P1711" i="8"/>
  <c r="P1712" i="8"/>
  <c r="P1713" i="8"/>
  <c r="P1714" i="8"/>
  <c r="P1715" i="8"/>
  <c r="P1716" i="8"/>
  <c r="P1717" i="8"/>
  <c r="P1718" i="8"/>
  <c r="P1720" i="8"/>
  <c r="P1721" i="8"/>
  <c r="P1722" i="8"/>
  <c r="P1723" i="8"/>
  <c r="P1724" i="8"/>
  <c r="P1725" i="8"/>
  <c r="P1726" i="8"/>
  <c r="Q1726" i="8"/>
  <c r="P1727" i="8"/>
  <c r="P1728" i="8"/>
  <c r="P1729" i="8"/>
  <c r="P1730" i="8"/>
  <c r="P1731" i="8"/>
  <c r="P1732" i="8"/>
  <c r="P1733" i="8"/>
  <c r="P1734" i="8"/>
  <c r="P1735" i="8"/>
  <c r="P1736" i="8"/>
  <c r="P1737" i="8"/>
  <c r="P1738" i="8"/>
  <c r="Q1738" i="8"/>
  <c r="P1739" i="8"/>
  <c r="P1740" i="8"/>
  <c r="P1741" i="8"/>
  <c r="P1742" i="8"/>
  <c r="P1744" i="8"/>
  <c r="P1745" i="8"/>
  <c r="P1746" i="8"/>
  <c r="Q1746" i="8"/>
  <c r="P1747" i="8"/>
  <c r="P1748" i="8"/>
  <c r="P1749" i="8"/>
  <c r="P1750" i="8"/>
  <c r="P1751" i="8"/>
  <c r="P1752" i="8"/>
  <c r="P1753" i="8"/>
  <c r="P1754" i="8"/>
  <c r="Q1754" i="8"/>
  <c r="P1755" i="8"/>
  <c r="P1757" i="8"/>
  <c r="P1758" i="8"/>
  <c r="P1759" i="8"/>
  <c r="P1760" i="8"/>
  <c r="P1761" i="8"/>
  <c r="P1762" i="8"/>
  <c r="P1763" i="8"/>
  <c r="P1764" i="8"/>
  <c r="P1765" i="8"/>
  <c r="P1766" i="8"/>
  <c r="Q1766" i="8"/>
  <c r="P1767" i="8"/>
  <c r="Q1767" i="8"/>
  <c r="P1768" i="8"/>
  <c r="P1769" i="8"/>
  <c r="Q1769" i="8"/>
  <c r="P1770" i="8"/>
  <c r="P1772" i="8"/>
  <c r="P1773" i="8"/>
  <c r="P1774" i="8"/>
  <c r="P1775" i="8"/>
  <c r="P1776" i="8"/>
  <c r="P1777" i="8"/>
  <c r="P1778" i="8"/>
  <c r="P1779" i="8"/>
  <c r="P1780" i="8"/>
  <c r="Q1780" i="8"/>
  <c r="P1781" i="8"/>
  <c r="P1783" i="8"/>
  <c r="Q1783" i="8"/>
  <c r="P1784" i="8"/>
  <c r="Q1784" i="8"/>
  <c r="P1785" i="8"/>
  <c r="P1786" i="8"/>
  <c r="P1787" i="8"/>
  <c r="P1789" i="8"/>
  <c r="Q1789" i="8"/>
  <c r="P1790" i="8"/>
  <c r="P1791" i="8"/>
  <c r="P1792" i="8"/>
  <c r="P1793" i="8"/>
  <c r="P1794" i="8"/>
  <c r="P1795" i="8"/>
  <c r="P1796" i="8"/>
  <c r="P1797" i="8"/>
  <c r="P1798" i="8"/>
  <c r="P1799" i="8"/>
  <c r="P1800" i="8"/>
  <c r="Q1800" i="8"/>
  <c r="P1801" i="8"/>
  <c r="P1802" i="8"/>
  <c r="P1803" i="8"/>
  <c r="P1804" i="8"/>
  <c r="P1805" i="8"/>
  <c r="P1807" i="8"/>
  <c r="Q1807" i="8"/>
  <c r="P1808" i="8"/>
  <c r="P1809" i="8"/>
  <c r="Q1809" i="8"/>
  <c r="P1810" i="8"/>
  <c r="P1811" i="8"/>
  <c r="P1812" i="8"/>
  <c r="P1813" i="8"/>
  <c r="P1814" i="8"/>
  <c r="Q1842" i="8"/>
  <c r="P1816" i="8"/>
  <c r="P1817" i="8"/>
  <c r="P1818" i="8"/>
  <c r="P1819" i="8"/>
  <c r="P1820" i="8"/>
  <c r="P1821" i="8"/>
  <c r="P1822" i="8"/>
  <c r="P1823" i="8"/>
  <c r="P1824" i="8"/>
  <c r="P1825" i="8"/>
  <c r="P1826" i="8"/>
  <c r="P1827" i="8"/>
  <c r="P1828" i="8"/>
  <c r="P1829" i="8"/>
  <c r="P1831" i="8"/>
  <c r="Q1831" i="8"/>
  <c r="P1833" i="8"/>
  <c r="P1834" i="8"/>
  <c r="P1835" i="8"/>
  <c r="P1836" i="8"/>
  <c r="P1838" i="8"/>
  <c r="P1839" i="8"/>
  <c r="P1840" i="8"/>
  <c r="Q1840" i="8"/>
  <c r="P1841" i="8"/>
  <c r="P1843" i="8"/>
  <c r="Q1843" i="8"/>
  <c r="P1844" i="8"/>
  <c r="P1845" i="8"/>
  <c r="P1846" i="8"/>
  <c r="P1847" i="8"/>
  <c r="P1848" i="8"/>
  <c r="P1849" i="8"/>
  <c r="P1850" i="8"/>
  <c r="P1851" i="8"/>
  <c r="P1852" i="8"/>
  <c r="P1854" i="8"/>
  <c r="P1855" i="8"/>
  <c r="P1856" i="8"/>
  <c r="P1857" i="8"/>
  <c r="P1858" i="8"/>
  <c r="P1859" i="8"/>
  <c r="P1861" i="8"/>
  <c r="P1862" i="8"/>
  <c r="P1863" i="8"/>
  <c r="P1864" i="8"/>
  <c r="P1866" i="8"/>
  <c r="P1867" i="8"/>
  <c r="P1868" i="8"/>
  <c r="P1869" i="8"/>
  <c r="P1870" i="8"/>
  <c r="P1871" i="8"/>
  <c r="P1872" i="8"/>
  <c r="Q1872" i="8"/>
  <c r="P1873" i="8"/>
  <c r="P1874" i="8"/>
  <c r="P1875" i="8"/>
  <c r="P1876" i="8"/>
  <c r="P1878" i="8"/>
  <c r="Q1878" i="8"/>
  <c r="P1879" i="8"/>
  <c r="P1880" i="8"/>
  <c r="P1881" i="8"/>
  <c r="P1882" i="8"/>
  <c r="P1883" i="8"/>
  <c r="P1884" i="8"/>
  <c r="P1885" i="8"/>
  <c r="P1886" i="8"/>
  <c r="P1887" i="8"/>
  <c r="P1889" i="8"/>
  <c r="Q1889" i="8"/>
  <c r="P1890" i="8"/>
  <c r="P1891" i="8"/>
  <c r="P1892" i="8"/>
  <c r="P1893" i="8"/>
  <c r="P1894" i="8"/>
  <c r="P1896" i="8"/>
  <c r="Q1896" i="8"/>
  <c r="P1897" i="8"/>
  <c r="P1898" i="8"/>
  <c r="P1899" i="8"/>
  <c r="P1900" i="8"/>
  <c r="P1902" i="8"/>
  <c r="P1903" i="8"/>
  <c r="P1904" i="8"/>
  <c r="P1905" i="8"/>
  <c r="P1906" i="8"/>
  <c r="P1907" i="8"/>
  <c r="P1908" i="8"/>
  <c r="P1909" i="8"/>
  <c r="P1910" i="8"/>
  <c r="P1911" i="8"/>
  <c r="P1912" i="8"/>
  <c r="P1914" i="8"/>
  <c r="P1915" i="8"/>
  <c r="P1916" i="8"/>
  <c r="P1917" i="8"/>
  <c r="P1918" i="8"/>
  <c r="C288" i="8"/>
  <c r="C283" i="8"/>
  <c r="C275" i="8"/>
  <c r="C272" i="8"/>
  <c r="C265" i="8"/>
  <c r="C257" i="8"/>
  <c r="C246" i="8"/>
  <c r="C241" i="8"/>
  <c r="C234" i="8"/>
  <c r="C227" i="8"/>
  <c r="C225" i="8"/>
  <c r="C216" i="8"/>
  <c r="C211" i="8"/>
  <c r="C208" i="8"/>
  <c r="C203" i="8"/>
  <c r="C197" i="8"/>
  <c r="D1931" i="8"/>
  <c r="Q1288" i="8"/>
  <c r="Q1277" i="8"/>
  <c r="Q1301" i="8"/>
  <c r="Q1188" i="8"/>
  <c r="Q1078" i="8"/>
  <c r="Q714" i="8"/>
  <c r="P878" i="8"/>
  <c r="P612" i="8"/>
  <c r="P216" i="8"/>
  <c r="Q1895" i="8"/>
  <c r="Q921" i="8"/>
  <c r="Q336" i="8"/>
  <c r="Q1757" i="8"/>
  <c r="Q1744" i="8"/>
  <c r="Q1917" i="8"/>
  <c r="Q1902" i="8"/>
  <c r="Q1861" i="8"/>
  <c r="Q1838" i="8"/>
  <c r="Q1835" i="8"/>
  <c r="Q1833" i="8"/>
  <c r="Q1812" i="8"/>
  <c r="Q1810" i="8"/>
  <c r="Q1763" i="8"/>
  <c r="Q1751" i="8"/>
  <c r="Q1720" i="8"/>
  <c r="Q1715" i="8"/>
  <c r="Q1713" i="8"/>
  <c r="Q1711" i="8"/>
  <c r="Q1641" i="8"/>
  <c r="Q1639" i="8"/>
  <c r="Q1532" i="8"/>
  <c r="Q1518" i="8"/>
  <c r="Q1413" i="8"/>
  <c r="Q1228" i="8"/>
  <c r="Q1123" i="8"/>
  <c r="Q504" i="8"/>
  <c r="Q475" i="8"/>
  <c r="Q448" i="8"/>
  <c r="Q444" i="8"/>
  <c r="Q217" i="8"/>
  <c r="P1901" i="8"/>
  <c r="P1877" i="8"/>
  <c r="P1853" i="8"/>
  <c r="P1830" i="8"/>
  <c r="P1699" i="8"/>
  <c r="P1425" i="8"/>
  <c r="Q1425" i="8"/>
  <c r="P1330" i="8"/>
  <c r="P474" i="8"/>
  <c r="P1128" i="8"/>
  <c r="P1106" i="8"/>
  <c r="P1077" i="8"/>
  <c r="P976" i="8"/>
  <c r="P1674" i="8"/>
  <c r="P1590" i="8"/>
  <c r="P1463" i="8"/>
  <c r="P1165" i="8"/>
  <c r="P968" i="8"/>
  <c r="P945" i="8"/>
  <c r="P797" i="8"/>
  <c r="P736" i="8"/>
  <c r="P1650" i="8"/>
  <c r="P1865" i="8"/>
  <c r="Q1166" i="8"/>
  <c r="Q773" i="8"/>
  <c r="Q765" i="8"/>
  <c r="Q588" i="8"/>
  <c r="Q542" i="8"/>
  <c r="Q471" i="8"/>
  <c r="Q467" i="8"/>
  <c r="Q420" i="8"/>
  <c r="P389" i="8"/>
  <c r="Q384" i="8"/>
  <c r="Q284" i="8"/>
  <c r="Q271" i="8"/>
  <c r="Q212" i="8"/>
  <c r="Q191" i="8"/>
  <c r="Q164" i="8"/>
  <c r="Q129" i="8"/>
  <c r="Q22" i="8"/>
  <c r="Q16" i="8"/>
  <c r="P1436" i="8"/>
  <c r="P1371" i="8"/>
  <c r="P1340" i="8"/>
  <c r="P961" i="8"/>
  <c r="P1888" i="8"/>
  <c r="P1756" i="8"/>
  <c r="P1692" i="8"/>
  <c r="P1671" i="8"/>
  <c r="P1536" i="8"/>
  <c r="P1507" i="8"/>
  <c r="P1484" i="8"/>
  <c r="P1308" i="8"/>
  <c r="P1292" i="8"/>
  <c r="P1180" i="8"/>
  <c r="P1162" i="8"/>
  <c r="P1053" i="8"/>
  <c r="P1028" i="8"/>
  <c r="P1004" i="8"/>
  <c r="Q1004" i="8"/>
  <c r="P991" i="8"/>
  <c r="P964" i="8"/>
  <c r="P941" i="8"/>
  <c r="P865" i="8"/>
  <c r="P652" i="8"/>
  <c r="P695" i="8"/>
  <c r="P673" i="8"/>
  <c r="P638" i="8"/>
  <c r="P772" i="8"/>
  <c r="P745" i="8"/>
  <c r="P927" i="8"/>
  <c r="P910" i="8"/>
  <c r="P1116" i="8"/>
  <c r="P1062" i="8"/>
  <c r="P1047" i="8"/>
  <c r="P1014" i="8"/>
  <c r="Q1014" i="8"/>
  <c r="P1187" i="8"/>
  <c r="P1679" i="8"/>
  <c r="P1644" i="8"/>
  <c r="P1710" i="8"/>
  <c r="P1860" i="8"/>
  <c r="P1832" i="8"/>
  <c r="Q1615" i="8"/>
  <c r="Q1598" i="8"/>
  <c r="Q1581" i="8"/>
  <c r="Q1572" i="8"/>
  <c r="Q1486" i="8"/>
  <c r="Q1412" i="8"/>
  <c r="Q1355" i="8"/>
  <c r="Q1273" i="8"/>
  <c r="Q1202" i="8"/>
  <c r="Q1132" i="8"/>
  <c r="Q1117" i="8"/>
  <c r="Q1033" i="8"/>
  <c r="Q907" i="8"/>
  <c r="Q889" i="8"/>
  <c r="Q843" i="8"/>
  <c r="Q690" i="8"/>
  <c r="Q683" i="8"/>
  <c r="Q645" i="8"/>
  <c r="Q358" i="8"/>
  <c r="Q355" i="8"/>
  <c r="P331" i="8"/>
  <c r="P306" i="8"/>
  <c r="Q166" i="8"/>
  <c r="Q135" i="8"/>
  <c r="Q29" i="8"/>
  <c r="N1329" i="8"/>
  <c r="P1142" i="8"/>
  <c r="Q1142" i="8"/>
  <c r="P1112" i="8"/>
  <c r="P1083" i="8"/>
  <c r="P1060" i="8"/>
  <c r="P1035" i="8"/>
  <c r="Q1035" i="8"/>
  <c r="P931" i="8"/>
  <c r="P803" i="8"/>
  <c r="Q1599" i="8"/>
  <c r="Q954" i="8"/>
  <c r="Q702" i="8"/>
  <c r="Q425" i="8"/>
  <c r="Q395" i="8"/>
  <c r="Q1914" i="8"/>
  <c r="Q1884" i="8"/>
  <c r="Q1854" i="8"/>
  <c r="Q1814" i="8"/>
  <c r="Q1693" i="8"/>
  <c r="Q1635" i="8"/>
  <c r="Q1508" i="8"/>
  <c r="Q1321" i="8"/>
  <c r="Q1293" i="8"/>
  <c r="Q1215" i="8"/>
  <c r="Q1292" i="8"/>
  <c r="Q557" i="8"/>
  <c r="Q546" i="8"/>
  <c r="Q509" i="8"/>
  <c r="Q131" i="8"/>
  <c r="Q1584" i="8"/>
  <c r="Q673" i="8"/>
  <c r="P1788" i="8"/>
  <c r="P1719" i="8"/>
  <c r="P1623" i="8"/>
  <c r="P919" i="8"/>
  <c r="P789" i="8"/>
  <c r="P763" i="8"/>
  <c r="P732" i="8"/>
  <c r="Q732" i="8"/>
  <c r="P624" i="8"/>
  <c r="Q1909" i="8"/>
  <c r="Q1907" i="8"/>
  <c r="Q1866" i="8"/>
  <c r="Q1859" i="8"/>
  <c r="Q1714" i="8"/>
  <c r="Q1673" i="8"/>
  <c r="Q1659" i="8"/>
  <c r="Q1537" i="8"/>
  <c r="Q1460" i="8"/>
  <c r="Q1063" i="8"/>
  <c r="Q619" i="8"/>
  <c r="Q1776" i="8"/>
  <c r="P1782" i="8"/>
  <c r="Q1782" i="8"/>
  <c r="P1743" i="8"/>
  <c r="Q1743" i="8"/>
  <c r="Q1737" i="8"/>
  <c r="Q1699" i="8"/>
  <c r="Q1761" i="8"/>
  <c r="Q1628" i="8"/>
  <c r="Q1436" i="8"/>
  <c r="P1358" i="8"/>
  <c r="Q1358" i="8"/>
  <c r="Q960" i="8"/>
  <c r="Q976" i="8"/>
  <c r="Q964" i="8"/>
  <c r="Q952" i="8"/>
  <c r="Q914" i="8"/>
  <c r="Q945" i="8"/>
  <c r="Q927" i="8"/>
  <c r="Q730" i="8"/>
  <c r="Q540" i="8"/>
  <c r="Q536" i="8"/>
  <c r="Q533" i="8"/>
  <c r="Q464" i="8"/>
  <c r="P1806" i="8"/>
  <c r="P581" i="8"/>
  <c r="L1329" i="8"/>
  <c r="P1303" i="8"/>
  <c r="P1283" i="8"/>
  <c r="P1243" i="8"/>
  <c r="P1201" i="8"/>
  <c r="P1176" i="8"/>
  <c r="P1067" i="8"/>
  <c r="Q1067" i="8"/>
  <c r="P1001" i="8"/>
  <c r="P985" i="8"/>
  <c r="P973" i="8"/>
  <c r="P888" i="8"/>
  <c r="P855" i="8"/>
  <c r="P827" i="8"/>
  <c r="Q827" i="8"/>
  <c r="P805" i="8"/>
  <c r="P779" i="8"/>
  <c r="P754" i="8"/>
  <c r="P617" i="8"/>
  <c r="Q617" i="8"/>
  <c r="P594" i="8"/>
  <c r="P553" i="8"/>
  <c r="P531" i="8"/>
  <c r="P503" i="8"/>
  <c r="Q503" i="8"/>
  <c r="P470" i="8"/>
  <c r="P447" i="8"/>
  <c r="P428" i="8"/>
  <c r="P288" i="8"/>
  <c r="P270" i="8"/>
  <c r="P241" i="8"/>
  <c r="P188" i="8"/>
  <c r="P924" i="8"/>
  <c r="P1638" i="8"/>
  <c r="Q1817" i="8"/>
  <c r="Q1794" i="8"/>
  <c r="Q1787" i="8"/>
  <c r="Q1721" i="8"/>
  <c r="Q1702" i="8"/>
  <c r="Q1695" i="8"/>
  <c r="Q1585" i="8"/>
  <c r="Q1543" i="8"/>
  <c r="Q1494" i="8"/>
  <c r="Q1426" i="8"/>
  <c r="Q1405" i="8"/>
  <c r="Q1400" i="8"/>
  <c r="Q1393" i="8"/>
  <c r="Q1362" i="8"/>
  <c r="Q1295" i="8"/>
  <c r="Q1236" i="8"/>
  <c r="Q1050" i="8"/>
  <c r="Q1036" i="8"/>
  <c r="Q1005" i="8"/>
  <c r="Q977" i="8"/>
  <c r="Q946" i="8"/>
  <c r="Q922" i="8"/>
  <c r="Q828" i="8"/>
  <c r="Q821" i="8"/>
  <c r="Q780" i="8"/>
  <c r="Q777" i="8"/>
  <c r="Q724" i="8"/>
  <c r="Q711" i="8"/>
  <c r="Q342" i="8"/>
  <c r="Q327" i="8"/>
  <c r="Q308" i="8"/>
  <c r="Q303" i="8"/>
  <c r="Q301" i="8"/>
  <c r="Q235" i="8"/>
  <c r="Q209" i="8"/>
  <c r="P1549" i="8"/>
  <c r="Q1549" i="8"/>
  <c r="P1609" i="8"/>
  <c r="P1571" i="8"/>
  <c r="P1687" i="8"/>
  <c r="Q1687" i="8"/>
  <c r="P1668" i="8"/>
  <c r="P1614" i="8"/>
  <c r="P1553" i="8"/>
  <c r="P1531" i="8"/>
  <c r="P1459" i="8"/>
  <c r="P1404" i="8"/>
  <c r="P1383" i="8"/>
  <c r="P1349" i="8"/>
  <c r="P1256" i="8"/>
  <c r="P1227" i="8"/>
  <c r="P1205" i="8"/>
  <c r="M1483" i="8"/>
  <c r="Q1011" i="8"/>
  <c r="Q992" i="8"/>
  <c r="Q986" i="8"/>
  <c r="Q971" i="8"/>
  <c r="Q955" i="8"/>
  <c r="Q961" i="8"/>
  <c r="Q856" i="8"/>
  <c r="Q831" i="8"/>
  <c r="Q836" i="8"/>
  <c r="Q798" i="8"/>
  <c r="Q790" i="8"/>
  <c r="Q746" i="8"/>
  <c r="Q737" i="8"/>
  <c r="Q688" i="8"/>
  <c r="Q674" i="8"/>
  <c r="Q639" i="8"/>
  <c r="Q577" i="8"/>
  <c r="Q554" i="8"/>
  <c r="Q537" i="8"/>
  <c r="Q517" i="8"/>
  <c r="Q507" i="8"/>
  <c r="Q401" i="8"/>
  <c r="Q398" i="8"/>
  <c r="Q388" i="8"/>
  <c r="Q385" i="8"/>
  <c r="Q376" i="8"/>
  <c r="Q374" i="8"/>
  <c r="Q314" i="8"/>
  <c r="Q198" i="8"/>
  <c r="Q163" i="8"/>
  <c r="Q159" i="8"/>
  <c r="Q58" i="8"/>
  <c r="Q32" i="8"/>
  <c r="Q15" i="8"/>
  <c r="Q1077" i="8"/>
  <c r="Q1145" i="8"/>
  <c r="Q1087" i="8"/>
  <c r="Q1083" i="8"/>
  <c r="Q1060" i="8"/>
  <c r="Q1128" i="8"/>
  <c r="P559" i="8"/>
  <c r="P508" i="8"/>
  <c r="P391" i="8"/>
  <c r="P357" i="8"/>
  <c r="Q357" i="8"/>
  <c r="P300" i="8"/>
  <c r="P272" i="8"/>
  <c r="P246" i="8"/>
  <c r="P1837" i="8"/>
  <c r="L1622" i="8"/>
  <c r="M187" i="8"/>
  <c r="P1320" i="8"/>
  <c r="P1296" i="8"/>
  <c r="Q1296" i="8"/>
  <c r="P1267" i="8"/>
  <c r="P1235" i="8"/>
  <c r="Q232" i="8"/>
  <c r="Q160" i="8"/>
  <c r="Q122" i="8"/>
  <c r="Q50" i="8"/>
  <c r="Q9" i="8"/>
  <c r="P631" i="8"/>
  <c r="P483" i="8"/>
  <c r="P545" i="8"/>
  <c r="P490" i="8"/>
  <c r="Q1883" i="8"/>
  <c r="Q1792" i="8"/>
  <c r="Q1727" i="8"/>
  <c r="Q1671" i="8"/>
  <c r="Q1656" i="8"/>
  <c r="Q1638" i="8"/>
  <c r="Q718" i="8"/>
  <c r="Q594" i="8"/>
  <c r="K1204" i="8"/>
  <c r="Q1918" i="8"/>
  <c r="Q1912" i="8"/>
  <c r="Q1822" i="8"/>
  <c r="Q1913" i="8"/>
  <c r="Q1888" i="8"/>
  <c r="Q1871" i="8"/>
  <c r="Q1821" i="8"/>
  <c r="Q1793" i="8"/>
  <c r="Q1791" i="8"/>
  <c r="Q1739" i="8"/>
  <c r="Q1676" i="8"/>
  <c r="Q1672" i="8"/>
  <c r="Q1644" i="8"/>
  <c r="Q1679" i="8"/>
  <c r="Q1627" i="8"/>
  <c r="Q1607" i="8"/>
  <c r="Q1575" i="8"/>
  <c r="Q1571" i="8"/>
  <c r="Q1557" i="8"/>
  <c r="Q1547" i="8"/>
  <c r="Q1542" i="8"/>
  <c r="Q1485" i="8"/>
  <c r="Q1471" i="8"/>
  <c r="Q1341" i="8"/>
  <c r="Q1463" i="8"/>
  <c r="Q1411" i="8"/>
  <c r="Q1404" i="8"/>
  <c r="Q1383" i="8"/>
  <c r="Q1470" i="8"/>
  <c r="Q1396" i="8"/>
  <c r="Q1207" i="8"/>
  <c r="Q1243" i="8"/>
  <c r="Q1267" i="8"/>
  <c r="Q1163" i="8"/>
  <c r="Q1143" i="8"/>
  <c r="Q1129" i="8"/>
  <c r="Q1088" i="8"/>
  <c r="Q1053" i="8"/>
  <c r="Q1047" i="8"/>
  <c r="Q998" i="8"/>
  <c r="Q982" i="8"/>
  <c r="Q970" i="8"/>
  <c r="Q904" i="8"/>
  <c r="Q764" i="8"/>
  <c r="Q613" i="8"/>
  <c r="P1546" i="8"/>
  <c r="Q1546" i="8"/>
  <c r="Q1493" i="8"/>
  <c r="N410" i="8"/>
  <c r="P1662" i="8"/>
  <c r="P1592" i="8"/>
  <c r="P1519" i="8"/>
  <c r="P1497" i="8"/>
  <c r="Q1901" i="8"/>
  <c r="Q1098" i="8"/>
  <c r="Q1061" i="8"/>
  <c r="Q733" i="8"/>
  <c r="Q1805" i="8"/>
  <c r="Q1799" i="8"/>
  <c r="Q1762" i="8"/>
  <c r="Q1758" i="8"/>
  <c r="Q1748" i="8"/>
  <c r="Q1680" i="8"/>
  <c r="Q1669" i="8"/>
  <c r="Q1657" i="8"/>
  <c r="Q1634" i="8"/>
  <c r="Q1624" i="8"/>
  <c r="Q1658" i="8"/>
  <c r="Q1642" i="8"/>
  <c r="Q1674" i="8"/>
  <c r="Q1623" i="8"/>
  <c r="Q1600" i="8"/>
  <c r="Q1596" i="8"/>
  <c r="Q1593" i="8"/>
  <c r="Q1586" i="8"/>
  <c r="Q1606" i="8"/>
  <c r="Q1560" i="8"/>
  <c r="Q1554" i="8"/>
  <c r="Q1464" i="8"/>
  <c r="Q1371" i="8"/>
  <c r="Q1361" i="8"/>
  <c r="Q1302" i="8"/>
  <c r="Q1268" i="8"/>
  <c r="Q1240" i="8"/>
  <c r="P1220" i="8"/>
  <c r="Q1239" i="8"/>
  <c r="Q1124" i="8"/>
  <c r="Q1113" i="8"/>
  <c r="Q1085" i="8"/>
  <c r="Q1022" i="8"/>
  <c r="Q1006" i="8"/>
  <c r="Q1002" i="8"/>
  <c r="Q932" i="8"/>
  <c r="Q936" i="8"/>
  <c r="Q919" i="8"/>
  <c r="Q903" i="8"/>
  <c r="Q876" i="8"/>
  <c r="Q809" i="8"/>
  <c r="Q806" i="8"/>
  <c r="Q875" i="8"/>
  <c r="Q842" i="8"/>
  <c r="Q820" i="8"/>
  <c r="Q628" i="8"/>
  <c r="Q430" i="8"/>
  <c r="Q1887" i="8"/>
  <c r="Q1906" i="8"/>
  <c r="Q1832" i="8"/>
  <c r="Q1772" i="8"/>
  <c r="Q1730" i="8"/>
  <c r="Q1728" i="8"/>
  <c r="Q1724" i="8"/>
  <c r="Q1698" i="8"/>
  <c r="Q1798" i="8"/>
  <c r="Q1771" i="8"/>
  <c r="Q1651" i="8"/>
  <c r="Q1650" i="8"/>
  <c r="Q1619" i="8"/>
  <c r="Q1610" i="8"/>
  <c r="Q1582" i="8"/>
  <c r="Q1561" i="8"/>
  <c r="Q1614" i="8"/>
  <c r="Q1555" i="8"/>
  <c r="Q1550" i="8"/>
  <c r="Q1480" i="8"/>
  <c r="Q1397" i="8"/>
  <c r="Q1384" i="8"/>
  <c r="Q1284" i="8"/>
  <c r="Q1242" i="8"/>
  <c r="Q1221" i="8"/>
  <c r="Q1209" i="8"/>
  <c r="Q1206" i="8"/>
  <c r="Q1227" i="8"/>
  <c r="Q1170" i="8"/>
  <c r="Q1126" i="8"/>
  <c r="Q1079" i="8"/>
  <c r="Q1054" i="8"/>
  <c r="Q1052" i="8"/>
  <c r="Q1048" i="8"/>
  <c r="Q1013" i="8"/>
  <c r="Q983" i="8"/>
  <c r="Q979" i="8"/>
  <c r="Q969" i="8"/>
  <c r="Q962" i="8"/>
  <c r="Q995" i="8"/>
  <c r="Q950" i="8"/>
  <c r="Q912" i="8"/>
  <c r="Q931" i="8"/>
  <c r="Q893" i="8"/>
  <c r="Q866" i="8"/>
  <c r="Q858" i="8"/>
  <c r="Q851" i="8"/>
  <c r="Q770" i="8"/>
  <c r="Q736" i="8"/>
  <c r="Q685" i="8"/>
  <c r="Q573" i="8"/>
  <c r="Q396" i="8"/>
  <c r="P379" i="8"/>
  <c r="Q167" i="8"/>
  <c r="N725" i="8"/>
  <c r="P706" i="8"/>
  <c r="P677" i="8"/>
  <c r="P642" i="8"/>
  <c r="N465" i="8"/>
  <c r="L299" i="8"/>
  <c r="L187" i="8"/>
  <c r="K1329" i="8"/>
  <c r="M802" i="8"/>
  <c r="P1517" i="8"/>
  <c r="Q1517" i="8"/>
  <c r="Q1479" i="8"/>
  <c r="Q1399" i="8"/>
  <c r="Q1304" i="8"/>
  <c r="Q1216" i="8"/>
  <c r="Q1024" i="8"/>
  <c r="Q996" i="8"/>
  <c r="Q974" i="8"/>
  <c r="Q934" i="8"/>
  <c r="Q756" i="8"/>
  <c r="Q727" i="8"/>
  <c r="Q703" i="8"/>
  <c r="Q615" i="8"/>
  <c r="Q582" i="8"/>
  <c r="Q508" i="8"/>
  <c r="Q400" i="8"/>
  <c r="Q228" i="8"/>
  <c r="Q196" i="8"/>
  <c r="Q45" i="8"/>
  <c r="Q25" i="8"/>
  <c r="Q19" i="8"/>
  <c r="Q5" i="8"/>
  <c r="P1595" i="8"/>
  <c r="Q1595" i="8"/>
  <c r="P1580" i="8"/>
  <c r="Q1580" i="8"/>
  <c r="P535" i="8"/>
  <c r="N1622" i="8"/>
  <c r="N1161" i="8"/>
  <c r="Q1112" i="8"/>
  <c r="Q474" i="8"/>
  <c r="P311" i="8"/>
  <c r="Q300" i="8"/>
  <c r="Q153" i="8"/>
  <c r="K567" i="8"/>
  <c r="P590" i="8"/>
  <c r="Q590" i="8"/>
  <c r="P572" i="8"/>
  <c r="P949" i="8"/>
  <c r="P913" i="8"/>
  <c r="P1152" i="8"/>
  <c r="P1122" i="8"/>
  <c r="P1097" i="8"/>
  <c r="Q1097" i="8"/>
  <c r="P1049" i="8"/>
  <c r="P1021" i="8"/>
  <c r="Q1021" i="8"/>
  <c r="P1192" i="8"/>
  <c r="P1169" i="8"/>
  <c r="Q745" i="8"/>
  <c r="Q694" i="8"/>
  <c r="Q603" i="8"/>
  <c r="Q568" i="8"/>
  <c r="Q561" i="8"/>
  <c r="Q555" i="8"/>
  <c r="Q486" i="8"/>
  <c r="Q438" i="8"/>
  <c r="Q409" i="8"/>
  <c r="Q392" i="8"/>
  <c r="Q390" i="8"/>
  <c r="Q370" i="8"/>
  <c r="Q361" i="8"/>
  <c r="Q345" i="8"/>
  <c r="P340" i="8"/>
  <c r="P317" i="8"/>
  <c r="Q315" i="8"/>
  <c r="Q312" i="8"/>
  <c r="P344" i="8"/>
  <c r="Q344" i="8"/>
  <c r="Q270" i="8"/>
  <c r="Q272" i="8"/>
  <c r="Q152" i="8"/>
  <c r="Q138" i="8"/>
  <c r="Q66" i="8"/>
  <c r="O1204" i="8"/>
  <c r="P587" i="8"/>
  <c r="Q587" i="8"/>
  <c r="P463" i="8"/>
  <c r="P437" i="8"/>
  <c r="P419" i="8"/>
  <c r="P394" i="8"/>
  <c r="P365" i="8"/>
  <c r="N1696" i="8"/>
  <c r="L1696" i="8"/>
  <c r="P455" i="8"/>
  <c r="P431" i="8"/>
  <c r="P227" i="8"/>
  <c r="P208" i="8"/>
  <c r="Q631" i="8"/>
  <c r="Q695" i="8"/>
  <c r="Q607" i="8"/>
  <c r="Q595" i="8"/>
  <c r="Q456" i="8"/>
  <c r="Q455" i="8"/>
  <c r="Q463" i="8"/>
  <c r="Q375" i="8"/>
  <c r="Q368" i="8"/>
  <c r="P351" i="8"/>
  <c r="P326" i="8"/>
  <c r="Q321" i="8"/>
  <c r="Q316" i="8"/>
  <c r="Q273" i="8"/>
  <c r="Q258" i="8"/>
  <c r="Q162" i="8"/>
  <c r="Q155" i="8"/>
  <c r="Q137" i="8"/>
  <c r="Q132" i="8"/>
  <c r="Q130" i="8"/>
  <c r="Q126" i="8"/>
  <c r="Q59" i="8"/>
  <c r="Q26" i="8"/>
  <c r="P729" i="8"/>
  <c r="L410" i="8"/>
  <c r="P689" i="8"/>
  <c r="P666" i="8"/>
  <c r="P769" i="8"/>
  <c r="P808" i="8"/>
  <c r="Q276" i="8"/>
  <c r="Q204" i="8"/>
  <c r="Q156" i="8"/>
  <c r="Q140" i="8"/>
  <c r="Q57" i="8"/>
  <c r="Q42" i="8"/>
  <c r="P283" i="8"/>
  <c r="P265" i="8"/>
  <c r="P599" i="8"/>
  <c r="P443" i="8"/>
  <c r="Q443" i="8"/>
  <c r="P424" i="8"/>
  <c r="L1161" i="8"/>
  <c r="L465" i="8"/>
  <c r="P905" i="8"/>
  <c r="P203" i="8"/>
  <c r="P713" i="8"/>
  <c r="Q713" i="8"/>
  <c r="Q1806" i="8"/>
  <c r="Q968" i="8"/>
  <c r="Q365" i="8"/>
  <c r="Q216" i="8"/>
  <c r="O567" i="8"/>
  <c r="P569" i="8"/>
  <c r="O299" i="8"/>
  <c r="N1483" i="8"/>
  <c r="N1009" i="8"/>
  <c r="N611" i="8"/>
  <c r="K410" i="8"/>
  <c r="P411" i="8"/>
  <c r="M465" i="8"/>
  <c r="P466" i="8"/>
  <c r="M1204" i="8"/>
  <c r="P1208" i="8"/>
  <c r="J1920" i="8"/>
  <c r="Q1830" i="8"/>
  <c r="Q1308" i="8"/>
  <c r="Q437" i="8"/>
  <c r="P302" i="8"/>
  <c r="Q1697" i="8"/>
  <c r="Q1392" i="8"/>
  <c r="Q1122" i="8"/>
  <c r="Q1062" i="8"/>
  <c r="Q973" i="8"/>
  <c r="Q942" i="8"/>
  <c r="Q928" i="8"/>
  <c r="Q911" i="8"/>
  <c r="Q861" i="8"/>
  <c r="Q813" i="8"/>
  <c r="Q804" i="8"/>
  <c r="Q812" i="8"/>
  <c r="Q803" i="8"/>
  <c r="Q755" i="8"/>
  <c r="Q706" i="8"/>
  <c r="Q682" i="8"/>
  <c r="Q478" i="8"/>
  <c r="Q559" i="8"/>
  <c r="Q545" i="8"/>
  <c r="Q432" i="8"/>
  <c r="Q405" i="8"/>
  <c r="P397" i="8"/>
  <c r="Q397" i="8"/>
  <c r="Q380" i="8"/>
  <c r="Q318" i="8"/>
  <c r="Q307" i="8"/>
  <c r="Q373" i="8"/>
  <c r="Q354" i="8"/>
  <c r="Q331" i="8"/>
  <c r="Q326" i="8"/>
  <c r="Q289" i="8"/>
  <c r="Q1556" i="8"/>
  <c r="Q1536" i="8"/>
  <c r="M725" i="8"/>
  <c r="Q978" i="8"/>
  <c r="Q910" i="8"/>
  <c r="Q1816" i="8"/>
  <c r="Q1176" i="8"/>
  <c r="P1010" i="8"/>
  <c r="Q1010" i="8"/>
  <c r="M899" i="8"/>
  <c r="P1502" i="8"/>
  <c r="Q1388" i="8"/>
  <c r="Q1331" i="8"/>
  <c r="Q1309" i="8"/>
  <c r="Q1285" i="8"/>
  <c r="Q1303" i="8"/>
  <c r="Q1283" i="8"/>
  <c r="Q1276" i="8"/>
  <c r="Q1177" i="8"/>
  <c r="Q1165" i="8"/>
  <c r="Q1107" i="8"/>
  <c r="Q1084" i="8"/>
  <c r="Q1037" i="8"/>
  <c r="Q1028" i="8"/>
  <c r="Q985" i="8"/>
  <c r="Q997" i="8"/>
  <c r="Q937" i="8"/>
  <c r="Q925" i="8"/>
  <c r="Q908" i="8"/>
  <c r="P900" i="8"/>
  <c r="Q941" i="8"/>
  <c r="Q850" i="8"/>
  <c r="Q678" i="8"/>
  <c r="Q483" i="8"/>
  <c r="Q429" i="8"/>
  <c r="P383" i="8"/>
  <c r="Q352" i="8"/>
  <c r="Q341" i="8"/>
  <c r="Q302" i="8"/>
  <c r="Q14" i="8"/>
  <c r="O1815" i="8"/>
  <c r="O1622" i="8"/>
  <c r="O1483" i="8"/>
  <c r="N567" i="8"/>
  <c r="P386" i="8"/>
  <c r="P606" i="8"/>
  <c r="P275" i="8"/>
  <c r="P257" i="8"/>
  <c r="P231" i="8"/>
  <c r="P211" i="8"/>
  <c r="P195" i="8"/>
  <c r="K187" i="8"/>
  <c r="P8" i="8"/>
  <c r="M567" i="8"/>
  <c r="P576" i="8"/>
  <c r="Q576" i="8"/>
  <c r="M611" i="8"/>
  <c r="Q470" i="8"/>
  <c r="P369" i="8"/>
  <c r="Q369" i="8"/>
  <c r="P304" i="8"/>
  <c r="O953" i="8"/>
  <c r="O611" i="8"/>
  <c r="O410" i="8"/>
  <c r="N1559" i="8"/>
  <c r="L1204" i="8"/>
  <c r="L1009" i="8"/>
  <c r="L802" i="8"/>
  <c r="L611" i="8"/>
  <c r="K1815" i="8"/>
  <c r="K1622" i="8"/>
  <c r="K1483" i="8"/>
  <c r="K1009" i="8"/>
  <c r="K802" i="8"/>
  <c r="M410" i="8"/>
  <c r="P541" i="8"/>
  <c r="P516" i="8"/>
  <c r="Q719" i="8"/>
  <c r="Q696" i="8"/>
  <c r="Q620" i="8"/>
  <c r="Q600" i="8"/>
  <c r="Q570" i="8"/>
  <c r="Q569" i="8"/>
  <c r="Q572" i="8"/>
  <c r="Q493" i="8"/>
  <c r="Q481" i="8"/>
  <c r="Q466" i="8"/>
  <c r="Q371" i="8"/>
  <c r="Q340" i="8"/>
  <c r="Q12" i="8"/>
  <c r="O1696" i="8"/>
  <c r="O1329" i="8"/>
  <c r="O1009" i="8"/>
  <c r="O725" i="8"/>
  <c r="N1815" i="8"/>
  <c r="N187" i="8"/>
  <c r="L1483" i="8"/>
  <c r="L725" i="8"/>
  <c r="P726" i="8"/>
  <c r="K1161" i="8"/>
  <c r="P525" i="8"/>
  <c r="K465" i="8"/>
  <c r="M299" i="8"/>
  <c r="M953" i="8"/>
  <c r="M1329" i="8"/>
  <c r="M1559" i="8"/>
  <c r="O1161" i="8"/>
  <c r="O802" i="8"/>
  <c r="N899" i="8"/>
  <c r="L1559" i="8"/>
  <c r="L567" i="8"/>
  <c r="K899" i="8"/>
  <c r="P190" i="8"/>
  <c r="M1161" i="8"/>
  <c r="M1696" i="8"/>
  <c r="Q269" i="8"/>
  <c r="Q142" i="8"/>
  <c r="Q133" i="8"/>
  <c r="Q128" i="8"/>
  <c r="Q64" i="8"/>
  <c r="Q38" i="8"/>
  <c r="O899" i="8"/>
  <c r="N1204" i="8"/>
  <c r="N953" i="8"/>
  <c r="N802" i="8"/>
  <c r="L1815" i="8"/>
  <c r="L953" i="8"/>
  <c r="K1696" i="8"/>
  <c r="K953" i="8"/>
  <c r="K725" i="8"/>
  <c r="K611" i="8"/>
  <c r="P225" i="8"/>
  <c r="Q225" i="8"/>
  <c r="P234" i="8"/>
  <c r="M1622" i="8"/>
  <c r="M1815" i="8"/>
  <c r="Q206" i="8"/>
  <c r="Q168" i="8"/>
  <c r="Q149" i="8"/>
  <c r="Q115" i="8"/>
  <c r="Q51" i="8"/>
  <c r="Q17" i="8"/>
  <c r="O1559" i="8"/>
  <c r="O465" i="8"/>
  <c r="O187" i="8"/>
  <c r="N299" i="8"/>
  <c r="L899" i="8"/>
  <c r="P197" i="8"/>
  <c r="P106" i="8"/>
  <c r="K1559" i="8"/>
  <c r="M1009" i="8"/>
  <c r="Q288" i="8"/>
  <c r="Q1330" i="8"/>
  <c r="Q535" i="8"/>
  <c r="Q772" i="8"/>
  <c r="Q1192" i="8"/>
  <c r="Q1340" i="8"/>
  <c r="Q431" i="8"/>
  <c r="Q541" i="8"/>
  <c r="Q211" i="8"/>
  <c r="Q924" i="8"/>
  <c r="Q638" i="8"/>
  <c r="Q865" i="8"/>
  <c r="Q1162" i="8"/>
  <c r="Q1837" i="8"/>
  <c r="Q1877" i="8"/>
  <c r="Q1756" i="8"/>
  <c r="Q1692" i="8"/>
  <c r="Q991" i="8"/>
  <c r="Q1459" i="8"/>
  <c r="Q949" i="8"/>
  <c r="Q652" i="8"/>
  <c r="P1622" i="8"/>
  <c r="Q1622" i="8"/>
  <c r="Q1853" i="8"/>
  <c r="Q1609" i="8"/>
  <c r="Q1116" i="8"/>
  <c r="Q1349" i="8"/>
  <c r="Q1860" i="8"/>
  <c r="Q190" i="8"/>
  <c r="Q306" i="8"/>
  <c r="Q304" i="8"/>
  <c r="Q624" i="8"/>
  <c r="Q231" i="8"/>
  <c r="Q317" i="8"/>
  <c r="Q1507" i="8"/>
  <c r="Q905" i="8"/>
  <c r="Q265" i="8"/>
  <c r="Q379" i="8"/>
  <c r="Q424" i="8"/>
  <c r="Q531" i="8"/>
  <c r="Q394" i="8"/>
  <c r="Q246" i="8"/>
  <c r="Q797" i="8"/>
  <c r="Q1049" i="8"/>
  <c r="Q389" i="8"/>
  <c r="Q612" i="8"/>
  <c r="Q878" i="8"/>
  <c r="Q1201" i="8"/>
  <c r="Q1668" i="8"/>
  <c r="Q1590" i="8"/>
  <c r="Q1180" i="8"/>
  <c r="Q1865" i="8"/>
  <c r="Q1710" i="8"/>
  <c r="Q1187" i="8"/>
  <c r="Q391" i="8"/>
  <c r="Q855" i="8"/>
  <c r="Q1662" i="8"/>
  <c r="I1919" i="8"/>
  <c r="Q283" i="8"/>
  <c r="Q490" i="8"/>
  <c r="Q516" i="8"/>
  <c r="Q1553" i="8"/>
  <c r="Q275" i="8"/>
  <c r="Q351" i="8"/>
  <c r="Q1497" i="8"/>
  <c r="Q553" i="8"/>
  <c r="Q888" i="8"/>
  <c r="Q1235" i="8"/>
  <c r="Q1531" i="8"/>
  <c r="Q241" i="8"/>
  <c r="Q763" i="8"/>
  <c r="Q1256" i="8"/>
  <c r="Q447" i="8"/>
  <c r="Q779" i="8"/>
  <c r="Q1001" i="8"/>
  <c r="Q1320" i="8"/>
  <c r="Q1719" i="8"/>
  <c r="Q1788" i="8"/>
  <c r="Q805" i="8"/>
  <c r="G1931" i="8"/>
  <c r="P953" i="8"/>
  <c r="Q106" i="8"/>
  <c r="H1931" i="8"/>
  <c r="Q8" i="8"/>
  <c r="Q606" i="8"/>
  <c r="Q1205" i="8"/>
  <c r="Q677" i="8"/>
  <c r="Q581" i="8"/>
  <c r="Q428" i="8"/>
  <c r="Q188" i="8"/>
  <c r="Q1152" i="8"/>
  <c r="Q525" i="8"/>
  <c r="Q789" i="8"/>
  <c r="Q754" i="8"/>
  <c r="Q1220" i="8"/>
  <c r="H1919" i="8"/>
  <c r="Q1208" i="8"/>
  <c r="N4" i="8"/>
  <c r="P1329" i="8"/>
  <c r="P1204" i="8"/>
  <c r="Q386" i="8"/>
  <c r="Q913" i="8"/>
  <c r="Q1169" i="8"/>
  <c r="Q666" i="8"/>
  <c r="Q208" i="8"/>
  <c r="Q689" i="8"/>
  <c r="Q808" i="8"/>
  <c r="O4" i="8"/>
  <c r="Q1519" i="8"/>
  <c r="Q419" i="8"/>
  <c r="Q1592" i="8"/>
  <c r="P725" i="8"/>
  <c r="F1931" i="8"/>
  <c r="I1931" i="8"/>
  <c r="E1931" i="8"/>
  <c r="P567" i="8"/>
  <c r="P299" i="8"/>
  <c r="Q299" i="8"/>
  <c r="Q726" i="8"/>
  <c r="Q257" i="8"/>
  <c r="Q1502" i="8"/>
  <c r="Q599" i="8"/>
  <c r="Q642" i="8"/>
  <c r="Q729" i="8"/>
  <c r="Q203" i="8"/>
  <c r="Q311" i="8"/>
  <c r="Q227" i="8"/>
  <c r="Q769" i="8"/>
  <c r="Q234" i="8"/>
  <c r="P187" i="8"/>
  <c r="Q411" i="8"/>
  <c r="G1919" i="8"/>
  <c r="F1919" i="8"/>
  <c r="Q197" i="8"/>
  <c r="M4" i="8"/>
  <c r="N1919" i="8"/>
  <c r="P802" i="8"/>
  <c r="P1815" i="8"/>
  <c r="K1919" i="8"/>
  <c r="Q195" i="8"/>
  <c r="Q1204" i="8"/>
  <c r="P410" i="8"/>
  <c r="Q410" i="8"/>
  <c r="P1559" i="8"/>
  <c r="Q1559" i="8"/>
  <c r="M1919" i="8"/>
  <c r="P611" i="8"/>
  <c r="P465" i="8"/>
  <c r="P1009" i="8"/>
  <c r="K4" i="8"/>
  <c r="Q1484" i="8"/>
  <c r="Q1815" i="8"/>
  <c r="P1161" i="8"/>
  <c r="P1696" i="8"/>
  <c r="Q1696" i="8"/>
  <c r="L1919" i="8"/>
  <c r="P899" i="8"/>
  <c r="Q899" i="8"/>
  <c r="Q383" i="8"/>
  <c r="P1483" i="8"/>
  <c r="O1919" i="8"/>
  <c r="L4" i="8"/>
  <c r="Q900" i="8"/>
  <c r="J1931" i="8"/>
  <c r="Q1161" i="8"/>
  <c r="E1919" i="8"/>
  <c r="J1919" i="8"/>
  <c r="P1919" i="8"/>
  <c r="Q1919" i="8"/>
  <c r="Q567" i="8"/>
  <c r="Q725" i="8"/>
  <c r="Q611" i="8"/>
  <c r="Q953" i="8"/>
  <c r="Q802" i="8"/>
  <c r="Q1329" i="8"/>
  <c r="P4" i="8"/>
  <c r="Q1009" i="8"/>
  <c r="Q4" i="8"/>
  <c r="Q187" i="8"/>
  <c r="Q465" i="8"/>
  <c r="Q1483" i="8"/>
</calcChain>
</file>

<file path=xl/sharedStrings.xml><?xml version="1.0" encoding="utf-8"?>
<sst xmlns="http://schemas.openxmlformats.org/spreadsheetml/2006/main" count="25012" uniqueCount="1822">
  <si>
    <t>Количество жителей</t>
  </si>
  <si>
    <t>Городской округ</t>
  </si>
  <si>
    <t>№ п/п</t>
  </si>
  <si>
    <t>Административно-территориальный уровень</t>
  </si>
  <si>
    <t>х</t>
  </si>
  <si>
    <t>пгт. Северный</t>
  </si>
  <si>
    <t>г. Валуйки</t>
  </si>
  <si>
    <t>г. Грайворон</t>
  </si>
  <si>
    <t>г. Короча</t>
  </si>
  <si>
    <t>г. Бирюч</t>
  </si>
  <si>
    <t>г. Строитель</t>
  </si>
  <si>
    <t>Губкинский городской округ</t>
  </si>
  <si>
    <t>Старооскольский городской округ</t>
  </si>
  <si>
    <r>
      <rPr>
        <b/>
        <i/>
        <sz val="12"/>
        <rFont val="Times New Roman"/>
        <family val="1"/>
        <charset val="204"/>
      </rPr>
      <t>Белгородский муниципальный район</t>
    </r>
  </si>
  <si>
    <r>
      <rPr>
        <b/>
        <i/>
        <sz val="12"/>
        <rFont val="Times New Roman"/>
        <family val="1"/>
        <charset val="204"/>
      </rPr>
      <t>Борисовский муниципальный район</t>
    </r>
  </si>
  <si>
    <r>
      <rPr>
        <b/>
        <i/>
        <sz val="12"/>
        <rFont val="Times New Roman"/>
        <family val="1"/>
        <charset val="204"/>
      </rPr>
      <t>Муниципальный район город Валуйки и Валуйский район</t>
    </r>
  </si>
  <si>
    <r>
      <rPr>
        <b/>
        <i/>
        <sz val="12"/>
        <rFont val="Times New Roman"/>
        <family val="1"/>
        <charset val="204"/>
      </rPr>
      <t>Вейделевский муниципальный район</t>
    </r>
  </si>
  <si>
    <r>
      <rPr>
        <b/>
        <i/>
        <sz val="12"/>
        <rFont val="Times New Roman"/>
        <family val="1"/>
        <charset val="204"/>
      </rPr>
      <t>Волоконовский муниципальный район</t>
    </r>
  </si>
  <si>
    <r>
      <rPr>
        <b/>
        <i/>
        <sz val="12"/>
        <rFont val="Times New Roman"/>
        <family val="1"/>
        <charset val="204"/>
      </rPr>
      <t>Грайворонский муниципальный район</t>
    </r>
  </si>
  <si>
    <r>
      <rPr>
        <b/>
        <i/>
        <sz val="12"/>
        <rFont val="Times New Roman"/>
        <family val="1"/>
        <charset val="204"/>
      </rPr>
      <t>Ивнянский муниципальный район</t>
    </r>
  </si>
  <si>
    <r>
      <rPr>
        <b/>
        <i/>
        <sz val="12"/>
        <rFont val="Times New Roman"/>
        <family val="1"/>
        <charset val="204"/>
      </rPr>
      <t>Корочанский муниципальный район</t>
    </r>
  </si>
  <si>
    <r>
      <rPr>
        <b/>
        <i/>
        <sz val="12"/>
        <rFont val="Times New Roman"/>
        <family val="1"/>
        <charset val="204"/>
      </rPr>
      <t>Красненский муниципальный район</t>
    </r>
  </si>
  <si>
    <r>
      <rPr>
        <b/>
        <i/>
        <sz val="12"/>
        <rFont val="Times New Roman"/>
        <family val="1"/>
        <charset val="204"/>
      </rPr>
      <t>Краснояружский муниципальный район</t>
    </r>
  </si>
  <si>
    <r>
      <rPr>
        <b/>
        <i/>
        <sz val="12"/>
        <rFont val="Times New Roman"/>
        <family val="1"/>
        <charset val="204"/>
      </rPr>
      <t>Новооскольский муниципальный район</t>
    </r>
  </si>
  <si>
    <r>
      <rPr>
        <b/>
        <i/>
        <sz val="12"/>
        <rFont val="Times New Roman"/>
        <family val="1"/>
        <charset val="204"/>
      </rPr>
      <t>Прохоровский муниципальный район</t>
    </r>
  </si>
  <si>
    <r>
      <rPr>
        <b/>
        <i/>
        <sz val="12"/>
        <rFont val="Times New Roman"/>
        <family val="1"/>
        <charset val="204"/>
      </rPr>
      <t>Ракитянский муниципальный район</t>
    </r>
  </si>
  <si>
    <r>
      <rPr>
        <b/>
        <i/>
        <sz val="12"/>
        <rFont val="Times New Roman"/>
        <family val="1"/>
        <charset val="204"/>
      </rPr>
      <t>Ровеньский муниципальный район</t>
    </r>
  </si>
  <si>
    <r>
      <rPr>
        <b/>
        <i/>
        <sz val="12"/>
        <rFont val="Times New Roman"/>
        <family val="1"/>
        <charset val="204"/>
      </rPr>
      <t>Чернянский муниципальный район</t>
    </r>
  </si>
  <si>
    <r>
      <rPr>
        <b/>
        <i/>
        <sz val="12"/>
        <rFont val="Times New Roman"/>
        <family val="1"/>
        <charset val="204"/>
      </rPr>
      <t>Муниципальный район Шебекинский район и город Шебекино</t>
    </r>
  </si>
  <si>
    <r>
      <rPr>
        <b/>
        <i/>
        <sz val="12"/>
        <rFont val="Times New Roman"/>
        <family val="1"/>
        <charset val="204"/>
      </rPr>
      <t>Яковлевский муниципальный район</t>
    </r>
  </si>
  <si>
    <t>Городское поселение Поселок Пролетарский</t>
  </si>
  <si>
    <t>с. Алейниково</t>
  </si>
  <si>
    <t>с. Славгородское</t>
  </si>
  <si>
    <t>х. Волков</t>
  </si>
  <si>
    <t>х. Новоселовка</t>
  </si>
  <si>
    <t>с. Афанасьевка</t>
  </si>
  <si>
    <t>с. Варваровка</t>
  </si>
  <si>
    <t>с. Калитва</t>
  </si>
  <si>
    <t>с. Николаевка</t>
  </si>
  <si>
    <t>с. Осадчее</t>
  </si>
  <si>
    <t>с. Чупринино</t>
  </si>
  <si>
    <t>с. Гарбузово</t>
  </si>
  <si>
    <t>с. Белозорово</t>
  </si>
  <si>
    <t>с. Ковалево</t>
  </si>
  <si>
    <t>х. Покладов</t>
  </si>
  <si>
    <t>с. Глуховка</t>
  </si>
  <si>
    <t>х. Городище</t>
  </si>
  <si>
    <t>с. Жуково</t>
  </si>
  <si>
    <t>с. Бубликово</t>
  </si>
  <si>
    <t>х. Рыбалкин</t>
  </si>
  <si>
    <t>х. Черепов</t>
  </si>
  <si>
    <t>с. Иващенково</t>
  </si>
  <si>
    <t>с. Надеждовка</t>
  </si>
  <si>
    <t>с. Пирогово</t>
  </si>
  <si>
    <t>с. Тютюниково</t>
  </si>
  <si>
    <t>х. Березки</t>
  </si>
  <si>
    <t>х. Васильченков</t>
  </si>
  <si>
    <t>х. Осьмаков</t>
  </si>
  <si>
    <t>х. Редкодуб</t>
  </si>
  <si>
    <t>с. Иловка</t>
  </si>
  <si>
    <t>с. Ильинка</t>
  </si>
  <si>
    <t>х. Игнатов</t>
  </si>
  <si>
    <t>х. Сидоркин</t>
  </si>
  <si>
    <t>с. Красное</t>
  </si>
  <si>
    <t>п. Голубинский</t>
  </si>
  <si>
    <t>с. Кущино</t>
  </si>
  <si>
    <t>с.Теплинка</t>
  </si>
  <si>
    <t>с. Щербаково</t>
  </si>
  <si>
    <t>х. Гезов</t>
  </si>
  <si>
    <t>х. Орлов</t>
  </si>
  <si>
    <t>х. Шелушин</t>
  </si>
  <si>
    <t>с. Луценково</t>
  </si>
  <si>
    <t>х. Бабичев</t>
  </si>
  <si>
    <t>х. Копанец</t>
  </si>
  <si>
    <t>х. Кукаречин</t>
  </si>
  <si>
    <t>с. Матрено-Гезово</t>
  </si>
  <si>
    <t>с. Божково</t>
  </si>
  <si>
    <t>с. Воробьево</t>
  </si>
  <si>
    <t>х. Батлуков</t>
  </si>
  <si>
    <t>х. Бережной</t>
  </si>
  <si>
    <t>х. Кириченков</t>
  </si>
  <si>
    <t>х. Кулешов</t>
  </si>
  <si>
    <t>х. Неменущий</t>
  </si>
  <si>
    <t>х. Резников</t>
  </si>
  <si>
    <t>х. Шкуропатов</t>
  </si>
  <si>
    <t>с. Меняйлово</t>
  </si>
  <si>
    <t>с. Алексеенково</t>
  </si>
  <si>
    <t>х. Дудчин</t>
  </si>
  <si>
    <t>х. Пышнограев</t>
  </si>
  <si>
    <t>х. Сероштанов</t>
  </si>
  <si>
    <t>х. Шапошников</t>
  </si>
  <si>
    <t>с. Мухоудеровка</t>
  </si>
  <si>
    <t>с. Ближнее Чесночное</t>
  </si>
  <si>
    <t>с. Дальнее Чесночное</t>
  </si>
  <si>
    <t>с. Колтуновка</t>
  </si>
  <si>
    <t>с. Подсереднее</t>
  </si>
  <si>
    <t>с. Репенка</t>
  </si>
  <si>
    <t>с. Студеный Колодец</t>
  </si>
  <si>
    <t>с. Советское</t>
  </si>
  <si>
    <t>п. Геращенково</t>
  </si>
  <si>
    <t>п. Лесиковка</t>
  </si>
  <si>
    <t>п. Николаевка</t>
  </si>
  <si>
    <t>п. Хмызовка</t>
  </si>
  <si>
    <t>с. Запольное</t>
  </si>
  <si>
    <t>с. Шапорево</t>
  </si>
  <si>
    <t>с. Хлевище</t>
  </si>
  <si>
    <t>х. Гречаников</t>
  </si>
  <si>
    <t>х. Куприянов</t>
  </si>
  <si>
    <t>х. Соломахин</t>
  </si>
  <si>
    <t>х. Хрещатый</t>
  </si>
  <si>
    <t>с. Зварыкино</t>
  </si>
  <si>
    <t>с. Камышеватое</t>
  </si>
  <si>
    <t>с. Станичное</t>
  </si>
  <si>
    <t>х. Березняги-Вторые</t>
  </si>
  <si>
    <t>х. Власов</t>
  </si>
  <si>
    <t>х. Климов</t>
  </si>
  <si>
    <t>х. папушин</t>
  </si>
  <si>
    <t>х. Попов</t>
  </si>
  <si>
    <t>х. Сыроватский</t>
  </si>
  <si>
    <t>пгт Октябрьский</t>
  </si>
  <si>
    <t>пгт Разумное</t>
  </si>
  <si>
    <t>с. Беловское</t>
  </si>
  <si>
    <t>с. Мясоедово</t>
  </si>
  <si>
    <t>с. Севрюково</t>
  </si>
  <si>
    <t>с. Ястребово</t>
  </si>
  <si>
    <t>с. Беломестное</t>
  </si>
  <si>
    <t>с. Орловка</t>
  </si>
  <si>
    <t>с. Солохи</t>
  </si>
  <si>
    <t>с. Чайки</t>
  </si>
  <si>
    <t>с. Зеленая Поляна</t>
  </si>
  <si>
    <t>с. Петропавловка</t>
  </si>
  <si>
    <t>с. Шишино</t>
  </si>
  <si>
    <t>Бессоновское сельское поселение</t>
  </si>
  <si>
    <t>п. Северный -первый</t>
  </si>
  <si>
    <t>с. Бессоновка</t>
  </si>
  <si>
    <t>х. Быстрый</t>
  </si>
  <si>
    <t>х. Хвостовка</t>
  </si>
  <si>
    <t>с. Долбино</t>
  </si>
  <si>
    <t>х. Водяной</t>
  </si>
  <si>
    <t>х. Угрим</t>
  </si>
  <si>
    <t>с. Веселая Лопань</t>
  </si>
  <si>
    <t>с. Головино</t>
  </si>
  <si>
    <t>с. Бехлевка</t>
  </si>
  <si>
    <t>с. Болдаревка</t>
  </si>
  <si>
    <t>с. Новая Нелидовка</t>
  </si>
  <si>
    <t>с. Салтыково</t>
  </si>
  <si>
    <t>с. Соловьевка</t>
  </si>
  <si>
    <t>с. Старая Нелидовка</t>
  </si>
  <si>
    <t>п. Дубовое</t>
  </si>
  <si>
    <t>с. Репное</t>
  </si>
  <si>
    <t>с. Шагаровка</t>
  </si>
  <si>
    <t>с. Ерик</t>
  </si>
  <si>
    <t>с. Раково</t>
  </si>
  <si>
    <t>х. Гонки</t>
  </si>
  <si>
    <t>х. Березово</t>
  </si>
  <si>
    <t>х. Гремучий</t>
  </si>
  <si>
    <t>х. Зачатеевка</t>
  </si>
  <si>
    <t>с. Журавлевка</t>
  </si>
  <si>
    <t>х. Нехотеевка</t>
  </si>
  <si>
    <t>п. Комсомольский</t>
  </si>
  <si>
    <t>с. Красный Октябрь</t>
  </si>
  <si>
    <t>с. Вторая Наумовка</t>
  </si>
  <si>
    <t>с. Красная Нива</t>
  </si>
  <si>
    <t>с. Красный Хутор</t>
  </si>
  <si>
    <t>с. Наумовка</t>
  </si>
  <si>
    <t>с. Новая Наумовка</t>
  </si>
  <si>
    <t>х. Церковный</t>
  </si>
  <si>
    <t>с. Крутой Лог</t>
  </si>
  <si>
    <t>с. Карнауховка</t>
  </si>
  <si>
    <t>с. Нижний Ольшанец</t>
  </si>
  <si>
    <t>п. Майский</t>
  </si>
  <si>
    <t>с. Новая Деревня</t>
  </si>
  <si>
    <t>п. Политотдельский</t>
  </si>
  <si>
    <t>п. Малиновка</t>
  </si>
  <si>
    <t>с. Отрадное</t>
  </si>
  <si>
    <t>с. Петровка</t>
  </si>
  <si>
    <t>с. Толоконное</t>
  </si>
  <si>
    <t>х. Крестовое</t>
  </si>
  <si>
    <t>с. Никольское</t>
  </si>
  <si>
    <t>с. Пуляевка</t>
  </si>
  <si>
    <t>с. Топлинка</t>
  </si>
  <si>
    <t>п. Новосадовый</t>
  </si>
  <si>
    <t>с. Ближняя Игуменка</t>
  </si>
  <si>
    <t>с. Пушкарное</t>
  </si>
  <si>
    <t>с. Драгунское</t>
  </si>
  <si>
    <t>с. Стрелецкое</t>
  </si>
  <si>
    <t>с. Таврово</t>
  </si>
  <si>
    <t>с. Соломино</t>
  </si>
  <si>
    <t>с. Хохлово</t>
  </si>
  <si>
    <t>с. Киселево</t>
  </si>
  <si>
    <t>с. Щетиновка</t>
  </si>
  <si>
    <t>х. Валковский</t>
  </si>
  <si>
    <t>с. Ясные Зори</t>
  </si>
  <si>
    <t>с. Бочковка</t>
  </si>
  <si>
    <t>с. Вергилевка</t>
  </si>
  <si>
    <t>с. Лозовое</t>
  </si>
  <si>
    <t>с. Нечаевка</t>
  </si>
  <si>
    <t>с. Ровенек</t>
  </si>
  <si>
    <t>с. Солнцевка</t>
  </si>
  <si>
    <t>с. Устинка</t>
  </si>
  <si>
    <t>с. Черемошное</t>
  </si>
  <si>
    <t>с. Большое</t>
  </si>
  <si>
    <t>х. Дальние Россошки</t>
  </si>
  <si>
    <t>х. Калинин</t>
  </si>
  <si>
    <t>х. Первомайский</t>
  </si>
  <si>
    <t>х. Старый Редкодуб</t>
  </si>
  <si>
    <t>х. Япрынцев</t>
  </si>
  <si>
    <t>х. Ближние Россошки</t>
  </si>
  <si>
    <t>с. Горки</t>
  </si>
  <si>
    <t>с. Богословка</t>
  </si>
  <si>
    <t>х. Братство</t>
  </si>
  <si>
    <t>х. Песковатка</t>
  </si>
  <si>
    <t>с. Готовье</t>
  </si>
  <si>
    <t>с. Вербное</t>
  </si>
  <si>
    <t>с. Камышенка</t>
  </si>
  <si>
    <t>с. Камызино</t>
  </si>
  <si>
    <t>с. Ураково</t>
  </si>
  <si>
    <t>Новоуколовское сельское поселение</t>
  </si>
  <si>
    <t>с. Киселевка</t>
  </si>
  <si>
    <t>с. Малиново</t>
  </si>
  <si>
    <t>с. Польниково</t>
  </si>
  <si>
    <t>с. Свистовка</t>
  </si>
  <si>
    <t>с. Круглое</t>
  </si>
  <si>
    <t>с. Заломное</t>
  </si>
  <si>
    <t>с. Новосолдатка</t>
  </si>
  <si>
    <t>х. Караешный</t>
  </si>
  <si>
    <t>х. Новый Путь</t>
  </si>
  <si>
    <t>с. Лесное Уколово</t>
  </si>
  <si>
    <t>х. Гончаровка</t>
  </si>
  <si>
    <t>с. Новоуколово</t>
  </si>
  <si>
    <t>с. Каменка</t>
  </si>
  <si>
    <t>с. Староуколово</t>
  </si>
  <si>
    <t>с. Флюговка</t>
  </si>
  <si>
    <t>с. Широкое</t>
  </si>
  <si>
    <t>х. Шидловка</t>
  </si>
  <si>
    <t>с. Расховец</t>
  </si>
  <si>
    <t>с. Хмелевое</t>
  </si>
  <si>
    <t>х. Бычково</t>
  </si>
  <si>
    <t>х. Веселый</t>
  </si>
  <si>
    <t>х. Коробово</t>
  </si>
  <si>
    <t>х. Новогеоргиевка</t>
  </si>
  <si>
    <t>х. Черемухово</t>
  </si>
  <si>
    <t>с. Сетище</t>
  </si>
  <si>
    <t>п. Никольский</t>
  </si>
  <si>
    <t>с. Садки</t>
  </si>
  <si>
    <t>Дом ремесел</t>
  </si>
  <si>
    <t>КДУ (ЦКР)</t>
  </si>
  <si>
    <t>х. Тараканов</t>
  </si>
  <si>
    <t>с. Акулиновка</t>
  </si>
  <si>
    <t>с. Никитское</t>
  </si>
  <si>
    <t>с. Беленькое</t>
  </si>
  <si>
    <t>с. Дубино</t>
  </si>
  <si>
    <t>с. Зозули</t>
  </si>
  <si>
    <t>с. Березовка</t>
  </si>
  <si>
    <t>х. Климовое</t>
  </si>
  <si>
    <t>х. Красиво</t>
  </si>
  <si>
    <t>х. Лозовая Рудка</t>
  </si>
  <si>
    <t>с. Грузское</t>
  </si>
  <si>
    <t>с. Байцуры</t>
  </si>
  <si>
    <t>с. Богун-Городок</t>
  </si>
  <si>
    <t>с. Качачье-Рудченское</t>
  </si>
  <si>
    <t>с. Цаповка</t>
  </si>
  <si>
    <t>с. Красный Куток</t>
  </si>
  <si>
    <t>х. Ваковщина</t>
  </si>
  <si>
    <t>с. Крюково</t>
  </si>
  <si>
    <t>с. Зыбина</t>
  </si>
  <si>
    <t>с. Чуланово</t>
  </si>
  <si>
    <t>с. Октябрьская Готня</t>
  </si>
  <si>
    <t>ст. Кулиновка</t>
  </si>
  <si>
    <t>х. Басов</t>
  </si>
  <si>
    <t>х. Федосейкин</t>
  </si>
  <si>
    <t>с. Стригуны</t>
  </si>
  <si>
    <t>с. Заречное</t>
  </si>
  <si>
    <t>с. Новоалександровка</t>
  </si>
  <si>
    <t>с. Порубежное</t>
  </si>
  <si>
    <t>с. Теплое</t>
  </si>
  <si>
    <t>х. Становое</t>
  </si>
  <si>
    <t>с. Хотмыжск</t>
  </si>
  <si>
    <t>с. Покровка</t>
  </si>
  <si>
    <t>х. Никольский</t>
  </si>
  <si>
    <t>х. Отруб</t>
  </si>
  <si>
    <t>с. Агошевка</t>
  </si>
  <si>
    <t>с. Новая Симоновка</t>
  </si>
  <si>
    <t>х. Кузнецовка</t>
  </si>
  <si>
    <t>п. Уразово</t>
  </si>
  <si>
    <t>с. Знаменка</t>
  </si>
  <si>
    <t>с. Соболевка</t>
  </si>
  <si>
    <t>с. Тогобиевка</t>
  </si>
  <si>
    <t>с. Шведуновка</t>
  </si>
  <si>
    <t>х. Лобковка</t>
  </si>
  <si>
    <t>с. Бирюч</t>
  </si>
  <si>
    <t>с. Бутырки</t>
  </si>
  <si>
    <t>с. Вериговка</t>
  </si>
  <si>
    <t>с. Старый Хутор</t>
  </si>
  <si>
    <t>х. Дубровка</t>
  </si>
  <si>
    <t>х. Павловка</t>
  </si>
  <si>
    <t>с. Борки</t>
  </si>
  <si>
    <t>с. Карабаново</t>
  </si>
  <si>
    <t>с. Новопетровка</t>
  </si>
  <si>
    <t>с. Сухарево</t>
  </si>
  <si>
    <t>х. Бабка</t>
  </si>
  <si>
    <t>х. Кургашки</t>
  </si>
  <si>
    <t>с. Герасимовка</t>
  </si>
  <si>
    <t>х. Долгаловка</t>
  </si>
  <si>
    <t>х. Конотоповка</t>
  </si>
  <si>
    <t>с. Двулучное</t>
  </si>
  <si>
    <t>п. Дальний</t>
  </si>
  <si>
    <t>с. Логачевка</t>
  </si>
  <si>
    <t>х. Бережанка</t>
  </si>
  <si>
    <t>х. Дубровки</t>
  </si>
  <si>
    <t>х. Жердевка</t>
  </si>
  <si>
    <t>х. Миронов</t>
  </si>
  <si>
    <t>х. Нижние Мельницы</t>
  </si>
  <si>
    <t>х. Пригородные Тополи</t>
  </si>
  <si>
    <t>с. Казинка</t>
  </si>
  <si>
    <t>с. Аркатово</t>
  </si>
  <si>
    <t>с. Гладково</t>
  </si>
  <si>
    <t>с. Казначеевка</t>
  </si>
  <si>
    <t>с. Конопляновка</t>
  </si>
  <si>
    <t>с. Поминово</t>
  </si>
  <si>
    <t>х. Барвинок</t>
  </si>
  <si>
    <t>х. Богомолово</t>
  </si>
  <si>
    <t>х. Леоновка</t>
  </si>
  <si>
    <t>х. Михайловка</t>
  </si>
  <si>
    <t>х. Мокрый Лог</t>
  </si>
  <si>
    <t>х. Пролесок</t>
  </si>
  <si>
    <t>х. Рябики</t>
  </si>
  <si>
    <t>с. Колосково</t>
  </si>
  <si>
    <t>с. Лавы</t>
  </si>
  <si>
    <t>с. Посохово</t>
  </si>
  <si>
    <t>с. Ситнянка</t>
  </si>
  <si>
    <t>с. Старцево</t>
  </si>
  <si>
    <t>с. Тулянка</t>
  </si>
  <si>
    <t>с. Кукуевка</t>
  </si>
  <si>
    <t>с. Долгое</t>
  </si>
  <si>
    <t>х. Песчанка</t>
  </si>
  <si>
    <t>с. Мандрово</t>
  </si>
  <si>
    <t>с. Ватутино</t>
  </si>
  <si>
    <t>с. Вороновка</t>
  </si>
  <si>
    <t>с. Касеновка</t>
  </si>
  <si>
    <t>с. Насоново</t>
  </si>
  <si>
    <t>п. Рощино</t>
  </si>
  <si>
    <t>с. Безгодовка</t>
  </si>
  <si>
    <t>с. Борисово</t>
  </si>
  <si>
    <t>с. Ивановка</t>
  </si>
  <si>
    <t>с. Подгорное</t>
  </si>
  <si>
    <t>с. Принцевка</t>
  </si>
  <si>
    <t>с. Овчинниково</t>
  </si>
  <si>
    <t>с. Терехово</t>
  </si>
  <si>
    <t>с. Углово</t>
  </si>
  <si>
    <t>с. Рождествено</t>
  </si>
  <si>
    <t>п. Ровное</t>
  </si>
  <si>
    <t>с. Верхний Моисей</t>
  </si>
  <si>
    <t>с. Лучка</t>
  </si>
  <si>
    <t>с. Майское</t>
  </si>
  <si>
    <t>с. Масловка</t>
  </si>
  <si>
    <t>с. Новоказацкое</t>
  </si>
  <si>
    <t>с. Селиваново</t>
  </si>
  <si>
    <t>с. Филиппово</t>
  </si>
  <si>
    <t>с. Шушпалово</t>
  </si>
  <si>
    <t>с. Тимоново</t>
  </si>
  <si>
    <t>с. Басово</t>
  </si>
  <si>
    <t>с. Дроново</t>
  </si>
  <si>
    <t>с. Новый Изрог</t>
  </si>
  <si>
    <t>с. Солоти</t>
  </si>
  <si>
    <t>с. Хмелец</t>
  </si>
  <si>
    <t>с. Шелаево</t>
  </si>
  <si>
    <t>с. Колыхалино</t>
  </si>
  <si>
    <t>с. Ураево</t>
  </si>
  <si>
    <t>х. Ромашовка</t>
  </si>
  <si>
    <t>с. Яблоново</t>
  </si>
  <si>
    <t>п. Дружба</t>
  </si>
  <si>
    <t>с. Орехово</t>
  </si>
  <si>
    <t>с. Пристень</t>
  </si>
  <si>
    <t>с. Старая Симоновка</t>
  </si>
  <si>
    <t>с. Храпово</t>
  </si>
  <si>
    <t>пгт. Вейделевка</t>
  </si>
  <si>
    <t>х. Придорожный</t>
  </si>
  <si>
    <t>с. Белый Колодезь</t>
  </si>
  <si>
    <t>х. Плесо</t>
  </si>
  <si>
    <t>с. Большие Липяги</t>
  </si>
  <si>
    <t>с. Куликовы Липяги</t>
  </si>
  <si>
    <t>х. Гаплеевка</t>
  </si>
  <si>
    <t>п. Викторополь</t>
  </si>
  <si>
    <t>п. Опытный</t>
  </si>
  <si>
    <t>с. Олейники</t>
  </si>
  <si>
    <t>х. Голубцов</t>
  </si>
  <si>
    <t>х. Каписевка</t>
  </si>
  <si>
    <t>х. Лаптиевка</t>
  </si>
  <si>
    <t>х. Якименков</t>
  </si>
  <si>
    <t>п. Луговое</t>
  </si>
  <si>
    <t>с. Потоловка</t>
  </si>
  <si>
    <t>х. Артеменков</t>
  </si>
  <si>
    <t>х. Погребицкий</t>
  </si>
  <si>
    <t>х. Ромахово</t>
  </si>
  <si>
    <t>х. Россошь</t>
  </si>
  <si>
    <t>х. Рящин</t>
  </si>
  <si>
    <t>с. Закутское</t>
  </si>
  <si>
    <t>с. Белый Плес</t>
  </si>
  <si>
    <t>х. Грачев</t>
  </si>
  <si>
    <t>х. Избушки</t>
  </si>
  <si>
    <t>х. Новорослов</t>
  </si>
  <si>
    <t>х. Приветный</t>
  </si>
  <si>
    <t>х. Шевцов</t>
  </si>
  <si>
    <t>с. Зенино</t>
  </si>
  <si>
    <t>с. Саловка</t>
  </si>
  <si>
    <t>х. Брянские Липяги</t>
  </si>
  <si>
    <t>х. Кандабарово</t>
  </si>
  <si>
    <t>х. Нехаевка</t>
  </si>
  <si>
    <t>с. Клименки</t>
  </si>
  <si>
    <t>с. Яропольцы</t>
  </si>
  <si>
    <t>с. Кубраки</t>
  </si>
  <si>
    <t>с. Банкино</t>
  </si>
  <si>
    <t>с. Галушки</t>
  </si>
  <si>
    <t>х. Калиновка</t>
  </si>
  <si>
    <t>х. Колесников</t>
  </si>
  <si>
    <t>х. Россыпное</t>
  </si>
  <si>
    <t>с. Малакеево</t>
  </si>
  <si>
    <t>с. Дегтярное</t>
  </si>
  <si>
    <t>х. Гамаюнов</t>
  </si>
  <si>
    <t>х. Гвоздиков</t>
  </si>
  <si>
    <t>х. Грицинин</t>
  </si>
  <si>
    <t>х. Деркунский</t>
  </si>
  <si>
    <t>х. Колотов</t>
  </si>
  <si>
    <t>х. Кулькин</t>
  </si>
  <si>
    <t>х. Родники</t>
  </si>
  <si>
    <t>с. Ровны</t>
  </si>
  <si>
    <t>х. Ковалев</t>
  </si>
  <si>
    <t>х. Ногин</t>
  </si>
  <si>
    <t>х. Попасный</t>
  </si>
  <si>
    <t>х. Ясенов</t>
  </si>
  <si>
    <t>с. Солонцы</t>
  </si>
  <si>
    <t>х. Волчий</t>
  </si>
  <si>
    <t>пгт. Волоконовка</t>
  </si>
  <si>
    <t>пгт. Пятницкое</t>
  </si>
  <si>
    <t>с. Козловка</t>
  </si>
  <si>
    <t>с. Борисовка</t>
  </si>
  <si>
    <t>х. Киселев</t>
  </si>
  <si>
    <t>х. Плотвянка</t>
  </si>
  <si>
    <t>с. Волчья Александровка</t>
  </si>
  <si>
    <t>х. Волчий-второй</t>
  </si>
  <si>
    <t>х. Гаевка</t>
  </si>
  <si>
    <t>х. Зеленый Клин</t>
  </si>
  <si>
    <t>х. Криничное</t>
  </si>
  <si>
    <t>х. Новодевичий</t>
  </si>
  <si>
    <t>с. Голофеевка</t>
  </si>
  <si>
    <t>п. Рай</t>
  </si>
  <si>
    <t>с. Александровка</t>
  </si>
  <si>
    <t>с. Ветчининово</t>
  </si>
  <si>
    <t>х. Владимировка</t>
  </si>
  <si>
    <t>х. Ульяновка</t>
  </si>
  <si>
    <t>с. Грушевка</t>
  </si>
  <si>
    <t>п. Грушевский</t>
  </si>
  <si>
    <t>с. Верхнеяблоново</t>
  </si>
  <si>
    <t>с. Осколище</t>
  </si>
  <si>
    <t>с. Старосельцево</t>
  </si>
  <si>
    <t>х. Гусев</t>
  </si>
  <si>
    <t>х. Екатериновка</t>
  </si>
  <si>
    <t>х. Хуторище</t>
  </si>
  <si>
    <t>с. Погромец</t>
  </si>
  <si>
    <t>с. Коновалово</t>
  </si>
  <si>
    <t>х. Благодатный</t>
  </si>
  <si>
    <t>х. Давыдкин</t>
  </si>
  <si>
    <t>х. Плотовка</t>
  </si>
  <si>
    <t>с. Красное Городище</t>
  </si>
  <si>
    <t>с. Лазурное</t>
  </si>
  <si>
    <t>с. Успенка</t>
  </si>
  <si>
    <t>х. Пыточный</t>
  </si>
  <si>
    <t>х. Щепкин</t>
  </si>
  <si>
    <t>с. Репьевка</t>
  </si>
  <si>
    <t>с. Лутовиново</t>
  </si>
  <si>
    <t>с. Шеншиновка</t>
  </si>
  <si>
    <t>х. Плоское</t>
  </si>
  <si>
    <t>с. Староивановка</t>
  </si>
  <si>
    <t>п. Красивый</t>
  </si>
  <si>
    <t>с. Афоньевка</t>
  </si>
  <si>
    <t>с. Коровино</t>
  </si>
  <si>
    <t>с. Новоивановка</t>
  </si>
  <si>
    <t>с. Новорождественка</t>
  </si>
  <si>
    <t>х. Олейницкий</t>
  </si>
  <si>
    <t>х. Ольхов</t>
  </si>
  <si>
    <t>х. Плотва</t>
  </si>
  <si>
    <t>с. Тишанка</t>
  </si>
  <si>
    <t>с. Новое</t>
  </si>
  <si>
    <t>х. Бочанка</t>
  </si>
  <si>
    <t>х. Верный</t>
  </si>
  <si>
    <t>х. Волчий-первый</t>
  </si>
  <si>
    <t>х. Григорьевка</t>
  </si>
  <si>
    <t>х. Заяровка</t>
  </si>
  <si>
    <t xml:space="preserve">х. Старый  </t>
  </si>
  <si>
    <t>х. Шаховка</t>
  </si>
  <si>
    <t>с. Фощеватое</t>
  </si>
  <si>
    <t>х. Орлиное</t>
  </si>
  <si>
    <t>с. Шидловка</t>
  </si>
  <si>
    <t>п. Алексеевка</t>
  </si>
  <si>
    <t>п. Новая Долина</t>
  </si>
  <si>
    <t>п. Новоалександровка</t>
  </si>
  <si>
    <t>п. Новый</t>
  </si>
  <si>
    <t>п. Отрадное</t>
  </si>
  <si>
    <t>п. Толмачев</t>
  </si>
  <si>
    <t>х. Абалмасов</t>
  </si>
  <si>
    <t>х. Одинцов</t>
  </si>
  <si>
    <t>с. Ютановка</t>
  </si>
  <si>
    <t>п. Красный Пахарь</t>
  </si>
  <si>
    <t>п. Малиново</t>
  </si>
  <si>
    <t>с. Верхние Лубянки</t>
  </si>
  <si>
    <t>с. Нижние Лубянки</t>
  </si>
  <si>
    <t>с. Средние Лубянки</t>
  </si>
  <si>
    <t>с. Чапильное</t>
  </si>
  <si>
    <t>х. Евдокимов</t>
  </si>
  <si>
    <t>х. Нина</t>
  </si>
  <si>
    <t>х. Столбище</t>
  </si>
  <si>
    <t>с. Луговка</t>
  </si>
  <si>
    <t>с. Бещымено</t>
  </si>
  <si>
    <t>с. Головчино</t>
  </si>
  <si>
    <t>п. Хотмыжск</t>
  </si>
  <si>
    <t>с. Антоновка</t>
  </si>
  <si>
    <t>х. Масычево</t>
  </si>
  <si>
    <t>с. Гора-Подол</t>
  </si>
  <si>
    <t>с. Глотово</t>
  </si>
  <si>
    <t>п. Горьковский</t>
  </si>
  <si>
    <t>п. Доброполье</t>
  </si>
  <si>
    <t>п. Казачок</t>
  </si>
  <si>
    <t>п. Совхозный</t>
  </si>
  <si>
    <t>п. Чапаевский</t>
  </si>
  <si>
    <t>с. Доброивановка</t>
  </si>
  <si>
    <t>с. Доброе</t>
  </si>
  <si>
    <t>с. Замостье</t>
  </si>
  <si>
    <t>х. Тополи</t>
  </si>
  <si>
    <t>с. Дорогощь</t>
  </si>
  <si>
    <t>с.Санково</t>
  </si>
  <si>
    <t>с. Дунайка</t>
  </si>
  <si>
    <t>с. Мощеное</t>
  </si>
  <si>
    <t>с. Пороз</t>
  </si>
  <si>
    <t>с. Ивановская Лисица</t>
  </si>
  <si>
    <t>с. Казачья Лисица</t>
  </si>
  <si>
    <t>с. Косилово</t>
  </si>
  <si>
    <t>с. Ломное</t>
  </si>
  <si>
    <t>с. Козинка</t>
  </si>
  <si>
    <t>с. Заречье-Первое</t>
  </si>
  <si>
    <t>с. Заречье-Второе</t>
  </si>
  <si>
    <t>х. Понуры</t>
  </si>
  <si>
    <t>с. Мокрая Орловка</t>
  </si>
  <si>
    <t>с. Рождественка</t>
  </si>
  <si>
    <t>с. Сподарюшино</t>
  </si>
  <si>
    <t>с. Новостроевка-Первая</t>
  </si>
  <si>
    <t>с. Новостроевка-Вторая</t>
  </si>
  <si>
    <t>х. Байрак</t>
  </si>
  <si>
    <t xml:space="preserve">с. Смородино </t>
  </si>
  <si>
    <t>с. Дроновка</t>
  </si>
  <si>
    <t>с. Почаево</t>
  </si>
  <si>
    <t>г. Губкин</t>
  </si>
  <si>
    <t>п. Загорный</t>
  </si>
  <si>
    <t>п. Заповедный</t>
  </si>
  <si>
    <t>п. Казацкая Степь</t>
  </si>
  <si>
    <t>п. Степное</t>
  </si>
  <si>
    <t>п. Троицкий</t>
  </si>
  <si>
    <t>с. Аверино</t>
  </si>
  <si>
    <t>с. Архангельское</t>
  </si>
  <si>
    <t>с. Бобровы Дворы</t>
  </si>
  <si>
    <t>с. Богородицкое</t>
  </si>
  <si>
    <t>с. Вислая Дубрава</t>
  </si>
  <si>
    <t>с. Гущино</t>
  </si>
  <si>
    <t>с. Дальняя Ливенка</t>
  </si>
  <si>
    <t>с. Дубянка</t>
  </si>
  <si>
    <t>с. Евгеньевка</t>
  </si>
  <si>
    <t>с. Истобное</t>
  </si>
  <si>
    <t>с. Ивановка (1)</t>
  </si>
  <si>
    <t>с. Ивановка (2)</t>
  </si>
  <si>
    <t>с. Кандаурово</t>
  </si>
  <si>
    <t>с. Кладовое</t>
  </si>
  <si>
    <t>с. Коньшино</t>
  </si>
  <si>
    <t>с. Копцево</t>
  </si>
  <si>
    <t>с. Корочка</t>
  </si>
  <si>
    <t>с. Лопухинка</t>
  </si>
  <si>
    <t>с. Малахово</t>
  </si>
  <si>
    <t>с. Мелавое</t>
  </si>
  <si>
    <t>с. Морозово</t>
  </si>
  <si>
    <t>с. Никаноровка</t>
  </si>
  <si>
    <t>с. Новоселовка</t>
  </si>
  <si>
    <t>с. Огиблянка</t>
  </si>
  <si>
    <t>с. Ольховатка</t>
  </si>
  <si>
    <t>с. Ольшанка-Вторая</t>
  </si>
  <si>
    <t>с. Ольшанка-Первая</t>
  </si>
  <si>
    <t>с. Осколец</t>
  </si>
  <si>
    <t>с. Панки</t>
  </si>
  <si>
    <t>с. Петровки</t>
  </si>
  <si>
    <t>с. Присынки</t>
  </si>
  <si>
    <t>с. Рябиновка</t>
  </si>
  <si>
    <t xml:space="preserve">с. Сапрыкино </t>
  </si>
  <si>
    <t>с. Сергиевка</t>
  </si>
  <si>
    <t>с. Скородное</t>
  </si>
  <si>
    <t>с. Солнцево</t>
  </si>
  <si>
    <t>с. Старовка</t>
  </si>
  <si>
    <t>с. Строкино</t>
  </si>
  <si>
    <t>с. Телешовка</t>
  </si>
  <si>
    <t>с. Теплый Колодезь</t>
  </si>
  <si>
    <t>с. Толское</t>
  </si>
  <si>
    <t>с. Уколово</t>
  </si>
  <si>
    <t>с. Хворостянка</t>
  </si>
  <si>
    <t>с. Чапкино</t>
  </si>
  <si>
    <t>с. Чибисовка</t>
  </si>
  <si>
    <t>с. Чуево</t>
  </si>
  <si>
    <t>с. Шорстово</t>
  </si>
  <si>
    <t>с. Юрьевка</t>
  </si>
  <si>
    <t>с. Юшково</t>
  </si>
  <si>
    <t xml:space="preserve">х. Александровский </t>
  </si>
  <si>
    <t>х. Богомолье</t>
  </si>
  <si>
    <t>х. Большое Становое</t>
  </si>
  <si>
    <t>х. Высокий</t>
  </si>
  <si>
    <t>х. Дубравка</t>
  </si>
  <si>
    <t>х. Жилин Колодезь</t>
  </si>
  <si>
    <t>х. Жильцово</t>
  </si>
  <si>
    <t>х. Зайцево</t>
  </si>
  <si>
    <t>х. Залесье</t>
  </si>
  <si>
    <t>х. Ильинка</t>
  </si>
  <si>
    <t>х. Кашары</t>
  </si>
  <si>
    <t>х. Колодезный</t>
  </si>
  <si>
    <t>х. Коренек</t>
  </si>
  <si>
    <t>х. Кочки</t>
  </si>
  <si>
    <t>х. Красноплотава</t>
  </si>
  <si>
    <t>х. Красносолдатский</t>
  </si>
  <si>
    <t>х. Кретов-Второй</t>
  </si>
  <si>
    <t>х. Кретов-Первый</t>
  </si>
  <si>
    <t>х. Кофлиевка</t>
  </si>
  <si>
    <t>х. Меловой Брод</t>
  </si>
  <si>
    <t>х. Михайловский</t>
  </si>
  <si>
    <t>х. Муравка</t>
  </si>
  <si>
    <t>х. Новоматвеевка</t>
  </si>
  <si>
    <t>х. Октябрьский</t>
  </si>
  <si>
    <t>х. Осиновский</t>
  </si>
  <si>
    <t>х. Падина</t>
  </si>
  <si>
    <t>х. Первы Ложок</t>
  </si>
  <si>
    <t>х. Писаревка</t>
  </si>
  <si>
    <t>х. Плоский</t>
  </si>
  <si>
    <t>х. Попов Верх</t>
  </si>
  <si>
    <t>х. Пугачи</t>
  </si>
  <si>
    <t>х. Роскошный</t>
  </si>
  <si>
    <t>х. Сакменка</t>
  </si>
  <si>
    <t>х. Степь</t>
  </si>
  <si>
    <t>х. Чаплыжный</t>
  </si>
  <si>
    <t>г. Старый Оскол</t>
  </si>
  <si>
    <t>п. Логвиновка</t>
  </si>
  <si>
    <t>п. Малый Присынок</t>
  </si>
  <si>
    <t>п. Набокино</t>
  </si>
  <si>
    <t>п. Пасечный</t>
  </si>
  <si>
    <t>п. Первомайский</t>
  </si>
  <si>
    <t>п. Петровский</t>
  </si>
  <si>
    <t>с. Анпиловка</t>
  </si>
  <si>
    <t>с. Бабанинка</t>
  </si>
  <si>
    <t>с. Боровая</t>
  </si>
  <si>
    <t>с. Бочаровка</t>
  </si>
  <si>
    <t>с. Великий Перевоз</t>
  </si>
  <si>
    <t>с. Верхне-Атаманское</t>
  </si>
  <si>
    <t>с. Верхне-Чуфичево</t>
  </si>
  <si>
    <t>с. Владимировка</t>
  </si>
  <si>
    <t>с. Воротниково</t>
  </si>
  <si>
    <t>с. Выползово</t>
  </si>
  <si>
    <t>с. Городище</t>
  </si>
  <si>
    <t>с. Дмитриевка</t>
  </si>
  <si>
    <t>с. Долгая Поляна</t>
  </si>
  <si>
    <t>с. Казачок</t>
  </si>
  <si>
    <t>с. Каплино</t>
  </si>
  <si>
    <t>с. Котеневка</t>
  </si>
  <si>
    <t>с. Котово</t>
  </si>
  <si>
    <t>с. Крутое</t>
  </si>
  <si>
    <t>с. Курское</t>
  </si>
  <si>
    <t>с. Лапыгино</t>
  </si>
  <si>
    <t>с. Луганка</t>
  </si>
  <si>
    <t>с. Монаково</t>
  </si>
  <si>
    <t>с. Нагольное</t>
  </si>
  <si>
    <t>с. Незнамово</t>
  </si>
  <si>
    <t>с. Нижнеатаманское</t>
  </si>
  <si>
    <t>с. Нижне-Чуфичево</t>
  </si>
  <si>
    <t>с. Николаевка (1)</t>
  </si>
  <si>
    <t>с. Новиково</t>
  </si>
  <si>
    <t>с. Новокладовое</t>
  </si>
  <si>
    <t>с. Новониколаевка</t>
  </si>
  <si>
    <t>с. Обуховка</t>
  </si>
  <si>
    <t>с. Озерки</t>
  </si>
  <si>
    <t>с. Окольное</t>
  </si>
  <si>
    <t>с. Песчанка</t>
  </si>
  <si>
    <t>с. Потудань</t>
  </si>
  <si>
    <t>с. Преображенка</t>
  </si>
  <si>
    <t>с. Приосколье</t>
  </si>
  <si>
    <t>с. Прокудино</t>
  </si>
  <si>
    <t>с. Роговатое</t>
  </si>
  <si>
    <t>с. Сергеевка</t>
  </si>
  <si>
    <t>с. Солдатское</t>
  </si>
  <si>
    <t>с. Сорокино</t>
  </si>
  <si>
    <t>с. Терновое</t>
  </si>
  <si>
    <t>с. Федосеевка</t>
  </si>
  <si>
    <t>с. Хорощилово</t>
  </si>
  <si>
    <t>с. Черниково</t>
  </si>
  <si>
    <t>с. Шаталовка</t>
  </si>
  <si>
    <t>с. Чужиково</t>
  </si>
  <si>
    <t>с. Шмарное</t>
  </si>
  <si>
    <t>х. Глушковка</t>
  </si>
  <si>
    <t>х. Гриневка</t>
  </si>
  <si>
    <t>х. Змиевка</t>
  </si>
  <si>
    <t>х. Игнатовка</t>
  </si>
  <si>
    <t>х. Ильины</t>
  </si>
  <si>
    <t>х. Липяги</t>
  </si>
  <si>
    <t>х. Менжулюк</t>
  </si>
  <si>
    <t>х. Новая Деревня</t>
  </si>
  <si>
    <t>х. Песочный</t>
  </si>
  <si>
    <t>х. Плота</t>
  </si>
  <si>
    <t>х. Рекуновка</t>
  </si>
  <si>
    <t>х. Сумароков</t>
  </si>
  <si>
    <t>х. Чумаки</t>
  </si>
  <si>
    <t>г. Алексеевка</t>
  </si>
  <si>
    <t>Алейниковское сельское поселение</t>
  </si>
  <si>
    <t xml:space="preserve">с. Кулешовка </t>
  </si>
  <si>
    <t xml:space="preserve">с. Старокожево </t>
  </si>
  <si>
    <t xml:space="preserve">с. Валуйчик </t>
  </si>
  <si>
    <t>село Верхняя Покровка</t>
  </si>
  <si>
    <t>село Бабкино</t>
  </si>
  <si>
    <t>хутор Ездоцкий</t>
  </si>
  <si>
    <t>село Нижняя Покровка</t>
  </si>
  <si>
    <t>хутор Петров</t>
  </si>
  <si>
    <t>село Прудки</t>
  </si>
  <si>
    <t>село Сорокино</t>
  </si>
  <si>
    <t>село Черменевка</t>
  </si>
  <si>
    <t>село Верхососна</t>
  </si>
  <si>
    <t>посёлок Завалье</t>
  </si>
  <si>
    <t>село Завальское</t>
  </si>
  <si>
    <t>посёлок Малоленинский</t>
  </si>
  <si>
    <t>село Остроухово</t>
  </si>
  <si>
    <t>село Ряшиново</t>
  </si>
  <si>
    <t>село Веселое</t>
  </si>
  <si>
    <t>посёлок Выселки</t>
  </si>
  <si>
    <t>село Гредякино</t>
  </si>
  <si>
    <t>посёлок Дубки</t>
  </si>
  <si>
    <t>село Красное</t>
  </si>
  <si>
    <t>село Малиново</t>
  </si>
  <si>
    <t>посёлок Малоржавец</t>
  </si>
  <si>
    <t>посёлок Николаевский</t>
  </si>
  <si>
    <t>село Подгорское</t>
  </si>
  <si>
    <t>село Раздорное</t>
  </si>
  <si>
    <t>село Распаши</t>
  </si>
  <si>
    <t>посёлок Редкодуб</t>
  </si>
  <si>
    <t>село Засосна</t>
  </si>
  <si>
    <t>хутор Ендовицкий</t>
  </si>
  <si>
    <t>посёлок Марынычев</t>
  </si>
  <si>
    <t>село Хуторцы</t>
  </si>
  <si>
    <t>село Калиново</t>
  </si>
  <si>
    <t>хутор Высокий</t>
  </si>
  <si>
    <t>хутор Горбунов</t>
  </si>
  <si>
    <t>посёлок Мирный</t>
  </si>
  <si>
    <t>село Палатовка-Вторая</t>
  </si>
  <si>
    <t>хутор Попасное</t>
  </si>
  <si>
    <t>хутор Ясенев</t>
  </si>
  <si>
    <t>село Коломыцево</t>
  </si>
  <si>
    <t>посёлок Бирюч</t>
  </si>
  <si>
    <t>село Валуй</t>
  </si>
  <si>
    <t>хутор Ильинский</t>
  </si>
  <si>
    <t>хутор Ковалев</t>
  </si>
  <si>
    <t>хутор Котляров</t>
  </si>
  <si>
    <t>хутор Кравцов</t>
  </si>
  <si>
    <t>хутор Филькино</t>
  </si>
  <si>
    <t>село Ливенка</t>
  </si>
  <si>
    <t>хутор Апухтин</t>
  </si>
  <si>
    <t>хутор Евсеев</t>
  </si>
  <si>
    <t>хутор Терешков</t>
  </si>
  <si>
    <t>хутор Фощеватый</t>
  </si>
  <si>
    <t>село Никитовка</t>
  </si>
  <si>
    <t>село Арнаутово</t>
  </si>
  <si>
    <t>хутор Борисовка</t>
  </si>
  <si>
    <t>хутор Раздолье</t>
  </si>
  <si>
    <t>село Самарино</t>
  </si>
  <si>
    <t>село Новохуторное</t>
  </si>
  <si>
    <t>село Бодяково</t>
  </si>
  <si>
    <t>село Горовое</t>
  </si>
  <si>
    <t>село Палатово</t>
  </si>
  <si>
    <t>хутор Антошкин</t>
  </si>
  <si>
    <t>хутор Кислинский</t>
  </si>
  <si>
    <t>село Лазареново</t>
  </si>
  <si>
    <t>село Перелесок</t>
  </si>
  <si>
    <t>хутор Подлес</t>
  </si>
  <si>
    <t>хутор Юрков</t>
  </si>
  <si>
    <t>село Стрелецкое</t>
  </si>
  <si>
    <t>село Казацкое</t>
  </si>
  <si>
    <t>село Малоалексеевка</t>
  </si>
  <si>
    <t>село Малобыково</t>
  </si>
  <si>
    <t>село Уточка</t>
  </si>
  <si>
    <t>село Большебыково</t>
  </si>
  <si>
    <t>хутор Коробкин</t>
  </si>
  <si>
    <t>село Плюхино</t>
  </si>
  <si>
    <t>село Солдатка</t>
  </si>
  <si>
    <t>хутор Ураково</t>
  </si>
  <si>
    <t>село Марьевка</t>
  </si>
  <si>
    <t>село Прилепы</t>
  </si>
  <si>
    <t>село Репенка</t>
  </si>
  <si>
    <t>хутор Ямки</t>
  </si>
  <si>
    <t>посёлок Кировский</t>
  </si>
  <si>
    <t>посёлок Павловский</t>
  </si>
  <si>
    <t>село Студенок</t>
  </si>
  <si>
    <t>посёлок Студенской</t>
  </si>
  <si>
    <t>село Федчевка</t>
  </si>
  <si>
    <t>Поселок городского типа Ивня</t>
  </si>
  <si>
    <t>село Богатое</t>
  </si>
  <si>
    <t>село Новоселовка-Вторая</t>
  </si>
  <si>
    <t>село Верхопенье</t>
  </si>
  <si>
    <t>село Новоселовка-Первая</t>
  </si>
  <si>
    <t>хутор Покровский</t>
  </si>
  <si>
    <t>село Вознесеновка</t>
  </si>
  <si>
    <t>хутор Зоринские Дворы</t>
  </si>
  <si>
    <t>село Владимировка</t>
  </si>
  <si>
    <t>село Драгунка</t>
  </si>
  <si>
    <t>село Выезжее</t>
  </si>
  <si>
    <t>село Кочетовка</t>
  </si>
  <si>
    <t>село Курасовка</t>
  </si>
  <si>
    <t>село Алисовка</t>
  </si>
  <si>
    <t>хутор Калиновка</t>
  </si>
  <si>
    <t>село Новенькое</t>
  </si>
  <si>
    <t>село Новый Поселок</t>
  </si>
  <si>
    <t>село Покровка</t>
  </si>
  <si>
    <t>хутор Береговой</t>
  </si>
  <si>
    <t>хутор Красная Поляна</t>
  </si>
  <si>
    <t>хутор Лучки</t>
  </si>
  <si>
    <t>село Рождественка</t>
  </si>
  <si>
    <t>село Сафоновка</t>
  </si>
  <si>
    <t>село Ольховатка</t>
  </si>
  <si>
    <t>село Орловка</t>
  </si>
  <si>
    <t>село Сухосолотино</t>
  </si>
  <si>
    <t>село Сырцево</t>
  </si>
  <si>
    <t>село Березовка</t>
  </si>
  <si>
    <t>хутор Гремучий</t>
  </si>
  <si>
    <t>село Хомутцы</t>
  </si>
  <si>
    <t>село Череново</t>
  </si>
  <si>
    <t>село Песчаное</t>
  </si>
  <si>
    <t>хутор Степь</t>
  </si>
  <si>
    <t>хутор Череновские Выселки</t>
  </si>
  <si>
    <t>село Белогорье</t>
  </si>
  <si>
    <t>село Пушкарное</t>
  </si>
  <si>
    <t>село Алексеевка</t>
  </si>
  <si>
    <t>село Замостье</t>
  </si>
  <si>
    <t>хутор Кошмановка</t>
  </si>
  <si>
    <t>село Мазикино</t>
  </si>
  <si>
    <t>хутор Сороковка</t>
  </si>
  <si>
    <t>село Анновка</t>
  </si>
  <si>
    <t>хутор Дукмасивка</t>
  </si>
  <si>
    <t>село Мальцевка</t>
  </si>
  <si>
    <t>село Павловка</t>
  </si>
  <si>
    <t>село Прицепиловка</t>
  </si>
  <si>
    <t>село Татьяновка</t>
  </si>
  <si>
    <t>село Афанасово</t>
  </si>
  <si>
    <t>село Нечаево</t>
  </si>
  <si>
    <t>хутор Никольский</t>
  </si>
  <si>
    <t>посёлок Плодовоягодный</t>
  </si>
  <si>
    <t>село Сетное</t>
  </si>
  <si>
    <t>село Терновое</t>
  </si>
  <si>
    <t>село Бехтеевка</t>
  </si>
  <si>
    <t>село Казанка</t>
  </si>
  <si>
    <t>село Клиновец</t>
  </si>
  <si>
    <t>хутор Колесников</t>
  </si>
  <si>
    <t>хутор Косухин</t>
  </si>
  <si>
    <t>хутор Кощин</t>
  </si>
  <si>
    <t>хутор Лопин</t>
  </si>
  <si>
    <t>хутор Марченко</t>
  </si>
  <si>
    <t>хутор Остапенко-Второй</t>
  </si>
  <si>
    <t>хутор Остапенко-Первый</t>
  </si>
  <si>
    <t>хутор Поливанов</t>
  </si>
  <si>
    <t xml:space="preserve">село Большая Халань </t>
  </si>
  <si>
    <t>село Бубново</t>
  </si>
  <si>
    <t>хутор Красная Степь</t>
  </si>
  <si>
    <t>село Хмелевое</t>
  </si>
  <si>
    <t>село Жигайловка</t>
  </si>
  <si>
    <t>хутор Гороженое</t>
  </si>
  <si>
    <t>село Заломное</t>
  </si>
  <si>
    <t>хутор Костевка</t>
  </si>
  <si>
    <t>село Сидоровка</t>
  </si>
  <si>
    <t>хутор Труд</t>
  </si>
  <si>
    <t>село Заячье</t>
  </si>
  <si>
    <t>село Короткое</t>
  </si>
  <si>
    <t>хутор Дружный-Второй</t>
  </si>
  <si>
    <t>хутор Дружный-Первый</t>
  </si>
  <si>
    <t>хутор Имени Ленина</t>
  </si>
  <si>
    <t>село Кощеево</t>
  </si>
  <si>
    <t>хутор Долгий Бродок</t>
  </si>
  <si>
    <t>хутор Долгое</t>
  </si>
  <si>
    <t>хутор Емельяновка</t>
  </si>
  <si>
    <t>село Пестуново</t>
  </si>
  <si>
    <t>хутор Сцепное</t>
  </si>
  <si>
    <t>хутор Тоненькое</t>
  </si>
  <si>
    <t>хутор Хмелевое</t>
  </si>
  <si>
    <t>хутор Чернышевка</t>
  </si>
  <si>
    <t>село Ломово</t>
  </si>
  <si>
    <t>село Гремячье</t>
  </si>
  <si>
    <t>хутор Песчаное</t>
  </si>
  <si>
    <t>хутор Полянское</t>
  </si>
  <si>
    <t>хутор Хрящевое</t>
  </si>
  <si>
    <t>село Мелихово</t>
  </si>
  <si>
    <t>село Дальняя Игуменка</t>
  </si>
  <si>
    <t>хутор Постников</t>
  </si>
  <si>
    <t>село Новая Слободка</t>
  </si>
  <si>
    <t>село Александровка</t>
  </si>
  <si>
    <t>хутор Должик</t>
  </si>
  <si>
    <t>хутор Коломыцево</t>
  </si>
  <si>
    <t>хутор Меркуловка</t>
  </si>
  <si>
    <t>село Самойловка</t>
  </si>
  <si>
    <t>хутор Свиридово</t>
  </si>
  <si>
    <t>хутор Холодное</t>
  </si>
  <si>
    <t>хутор Шутово</t>
  </si>
  <si>
    <t>село Плоское</t>
  </si>
  <si>
    <t>хутор Байцурово</t>
  </si>
  <si>
    <t>хутор Заречье</t>
  </si>
  <si>
    <t>хутор Ионовка</t>
  </si>
  <si>
    <t>хутор Красный Май</t>
  </si>
  <si>
    <t>хутор Мухановка</t>
  </si>
  <si>
    <t>село Новотроевка</t>
  </si>
  <si>
    <t>село Ушаковка</t>
  </si>
  <si>
    <t>село Плотавец</t>
  </si>
  <si>
    <t>село Белый Колодец</t>
  </si>
  <si>
    <t>хутор Дубовая Балка</t>
  </si>
  <si>
    <t>хутор Ивановка</t>
  </si>
  <si>
    <t>хутор Шлях</t>
  </si>
  <si>
    <t>село Погореловка</t>
  </si>
  <si>
    <t>хутор Погорелый</t>
  </si>
  <si>
    <t>село Подкопаевка</t>
  </si>
  <si>
    <t>село Поповка</t>
  </si>
  <si>
    <t>хутор Голевка</t>
  </si>
  <si>
    <t>посёлок Искра</t>
  </si>
  <si>
    <t>хутор Крученый</t>
  </si>
  <si>
    <t>хутор Новая Деревня</t>
  </si>
  <si>
    <t>село Проходное</t>
  </si>
  <si>
    <t>село Городище</t>
  </si>
  <si>
    <t>хутор Пожарный</t>
  </si>
  <si>
    <t>хутор Резниково</t>
  </si>
  <si>
    <t>село Соколовка</t>
  </si>
  <si>
    <t>хутор Веселый</t>
  </si>
  <si>
    <t>хутор Зеленый Гай</t>
  </si>
  <si>
    <t>село Ивица</t>
  </si>
  <si>
    <t>хутор Коммуна</t>
  </si>
  <si>
    <t>хутор Красный</t>
  </si>
  <si>
    <t>хутор Красный Пахарь</t>
  </si>
  <si>
    <t>хутор Миндоловка</t>
  </si>
  <si>
    <t>посёлок Мичуринский</t>
  </si>
  <si>
    <t>хутор Овчаровка</t>
  </si>
  <si>
    <t>село Фощеватое</t>
  </si>
  <si>
    <t>хутор Щетиновка</t>
  </si>
  <si>
    <t>хутор Новая Соловьевка</t>
  </si>
  <si>
    <t>село Шеино</t>
  </si>
  <si>
    <t>село Ушаково</t>
  </si>
  <si>
    <t>село Шляхово</t>
  </si>
  <si>
    <t>деревня Нелидовка</t>
  </si>
  <si>
    <t>хутор Объединенный</t>
  </si>
  <si>
    <t>хутор Ольховатка</t>
  </si>
  <si>
    <t>хутор Раевка</t>
  </si>
  <si>
    <t>село Яблоново</t>
  </si>
  <si>
    <t>село Большое Песчаное</t>
  </si>
  <si>
    <t>хутор Зеленая Дубрава</t>
  </si>
  <si>
    <t>хутор Кривой</t>
  </si>
  <si>
    <t>хутор Кругленькое</t>
  </si>
  <si>
    <t>село Малое Песчаное</t>
  </si>
  <si>
    <t>хутор Спорное</t>
  </si>
  <si>
    <t>хутор Языково</t>
  </si>
  <si>
    <t>посёлок Дубино</t>
  </si>
  <si>
    <t>поселок городского типа Красная Яруга</t>
  </si>
  <si>
    <t>село Вязовое</t>
  </si>
  <si>
    <t>хутор Подвысокий</t>
  </si>
  <si>
    <t>село Графовка</t>
  </si>
  <si>
    <t>село Демидовка</t>
  </si>
  <si>
    <t>село Надежевка</t>
  </si>
  <si>
    <t>хутор Подоловский</t>
  </si>
  <si>
    <t>село Романовка</t>
  </si>
  <si>
    <t>село Илек-Пеньковка</t>
  </si>
  <si>
    <t>посёлок Задорожный</t>
  </si>
  <si>
    <t>хутор Фищево</t>
  </si>
  <si>
    <t>село Колотиловка</t>
  </si>
  <si>
    <t>хутор Архипов</t>
  </si>
  <si>
    <t>хутор Вязовской</t>
  </si>
  <si>
    <t>хутор Колотиловский</t>
  </si>
  <si>
    <t>хутор Красноорловский</t>
  </si>
  <si>
    <t>посёлок Степное</t>
  </si>
  <si>
    <t>хутор Бондарев</t>
  </si>
  <si>
    <t>хутор Ново-Репяховка</t>
  </si>
  <si>
    <t>посёлок Прилесье</t>
  </si>
  <si>
    <t>Село Реряховка</t>
  </si>
  <si>
    <t>село Сергиевка</t>
  </si>
  <si>
    <t>посёлок Быценков</t>
  </si>
  <si>
    <t>посёлок Корытное</t>
  </si>
  <si>
    <t>хутор Крисаново</t>
  </si>
  <si>
    <t>село Отрадовка</t>
  </si>
  <si>
    <t>посёлок Отрадовский</t>
  </si>
  <si>
    <t>хутор Первомайский</t>
  </si>
  <si>
    <t>хутор Савченко</t>
  </si>
  <si>
    <t>село Теребрено</t>
  </si>
  <si>
    <t>село Староселье</t>
  </si>
  <si>
    <t>город Новый Оскол</t>
  </si>
  <si>
    <t>поселок Рудный</t>
  </si>
  <si>
    <t>село Беломестное</t>
  </si>
  <si>
    <t>хутор Ендовино</t>
  </si>
  <si>
    <t>хутор Жилин</t>
  </si>
  <si>
    <t>хутор Кульма</t>
  </si>
  <si>
    <t>село Слоновка</t>
  </si>
  <si>
    <t>село Богородское</t>
  </si>
  <si>
    <t>село Можайское</t>
  </si>
  <si>
    <t>хутор Новоселовка</t>
  </si>
  <si>
    <t>посёлок Полевой</t>
  </si>
  <si>
    <t>село Большая Ивановка</t>
  </si>
  <si>
    <t>село Боровое</t>
  </si>
  <si>
    <t>хутор Колодезный</t>
  </si>
  <si>
    <t>хутор Мосьпанов</t>
  </si>
  <si>
    <t>хутор Редкодуб</t>
  </si>
  <si>
    <t>село Семеновка</t>
  </si>
  <si>
    <t>село Боровки</t>
  </si>
  <si>
    <t>село Гринево</t>
  </si>
  <si>
    <t>хутор Мазепин</t>
  </si>
  <si>
    <t>село Немцево</t>
  </si>
  <si>
    <t>хутор Скрынников</t>
  </si>
  <si>
    <t>хутор Шевцов</t>
  </si>
  <si>
    <t>село Васильдол</t>
  </si>
  <si>
    <t>хутор Красная Каменка</t>
  </si>
  <si>
    <t>село Малое Городище</t>
  </si>
  <si>
    <t>село Великомихайловка</t>
  </si>
  <si>
    <t>село Подвислое</t>
  </si>
  <si>
    <t>село Покрово-Михайловка</t>
  </si>
  <si>
    <t>село Глинное</t>
  </si>
  <si>
    <t>хутор Аринкин</t>
  </si>
  <si>
    <t>хутор Березки</t>
  </si>
  <si>
    <t>хутор Большая Яруга</t>
  </si>
  <si>
    <t>село Ивановка</t>
  </si>
  <si>
    <t>хутор Костин</t>
  </si>
  <si>
    <t>хутор Прудки</t>
  </si>
  <si>
    <t>хутор Севальный</t>
  </si>
  <si>
    <t>хутор Симоновка</t>
  </si>
  <si>
    <t>хутор Соколовка</t>
  </si>
  <si>
    <t>хутор Тереховка</t>
  </si>
  <si>
    <t>хутор Шуваевка</t>
  </si>
  <si>
    <t>село Николаевка</t>
  </si>
  <si>
    <t>хутор Березов</t>
  </si>
  <si>
    <t>хутор Богатый</t>
  </si>
  <si>
    <t>хутор Васильполье</t>
  </si>
  <si>
    <t>село Гущенка</t>
  </si>
  <si>
    <t>село Львовка</t>
  </si>
  <si>
    <t>село Макешкино</t>
  </si>
  <si>
    <t>хутор Муренцев</t>
  </si>
  <si>
    <t>село Серебрянка</t>
  </si>
  <si>
    <t>село Таволжанка</t>
  </si>
  <si>
    <t>село Ниновка</t>
  </si>
  <si>
    <t>посёлок Козловский</t>
  </si>
  <si>
    <t>село Косицыно</t>
  </si>
  <si>
    <t>село Песчанка</t>
  </si>
  <si>
    <t>хутор Подольхи</t>
  </si>
  <si>
    <t>посёлок Прибрежный</t>
  </si>
  <si>
    <t>хутор Пустынка</t>
  </si>
  <si>
    <t>хутор Фироновка</t>
  </si>
  <si>
    <t>село Новая Безгинка</t>
  </si>
  <si>
    <t>хутор Надежный</t>
  </si>
  <si>
    <t>село Никольское</t>
  </si>
  <si>
    <t>хутор Сабельный</t>
  </si>
  <si>
    <t>село Оскольское</t>
  </si>
  <si>
    <t>село Голубино</t>
  </si>
  <si>
    <t>село Елецкое</t>
  </si>
  <si>
    <t>хутор Ключи</t>
  </si>
  <si>
    <t>село Леоновка</t>
  </si>
  <si>
    <t>хутор Мирошники</t>
  </si>
  <si>
    <t>хутор Погромец</t>
  </si>
  <si>
    <t>хутор Холки</t>
  </si>
  <si>
    <t>село Солонец-Поляна</t>
  </si>
  <si>
    <t>посёлок Грушное</t>
  </si>
  <si>
    <t>село Киселевка</t>
  </si>
  <si>
    <t>село Старая Безгинка</t>
  </si>
  <si>
    <t>хутор Попасный</t>
  </si>
  <si>
    <t>хутор Развильный</t>
  </si>
  <si>
    <t>село Тростенец</t>
  </si>
  <si>
    <t>село Шараповка</t>
  </si>
  <si>
    <t>хутор Криничный</t>
  </si>
  <si>
    <t>село Майорщина</t>
  </si>
  <si>
    <t>село Мозолевка</t>
  </si>
  <si>
    <t>село Яковлевка</t>
  </si>
  <si>
    <t>хутор Белый Колодезь</t>
  </si>
  <si>
    <t>село Грачевка</t>
  </si>
  <si>
    <t>хутор Елец</t>
  </si>
  <si>
    <t>село Крюк</t>
  </si>
  <si>
    <t>село Кулевка</t>
  </si>
  <si>
    <t>хутор Махотынка</t>
  </si>
  <si>
    <t>посёлок Нечаевка</t>
  </si>
  <si>
    <t>хутор Проточный</t>
  </si>
  <si>
    <t>село Ярское</t>
  </si>
  <si>
    <t>село Барсук</t>
  </si>
  <si>
    <t>село Богдановка</t>
  </si>
  <si>
    <t>хутор Васильевка</t>
  </si>
  <si>
    <t>хутор Гайдашовка</t>
  </si>
  <si>
    <t>хутор Гнилица</t>
  </si>
  <si>
    <t>село Остаповка</t>
  </si>
  <si>
    <t>хутор Чаусовка</t>
  </si>
  <si>
    <t>пгт Прохоровка</t>
  </si>
  <si>
    <t>хутор Грушки-Вторые</t>
  </si>
  <si>
    <t>хутор Грушки-Первые</t>
  </si>
  <si>
    <t>хутор Липовка</t>
  </si>
  <si>
    <t>село Правороть</t>
  </si>
  <si>
    <t>хутор Сторожевое-Второе</t>
  </si>
  <si>
    <t>хутор Сторожевое-Первое</t>
  </si>
  <si>
    <t>хутор Тихая Падина</t>
  </si>
  <si>
    <t>село Беленихино</t>
  </si>
  <si>
    <t>хутор Виноградовка</t>
  </si>
  <si>
    <t>хутор Калинин</t>
  </si>
  <si>
    <t>село Лески</t>
  </si>
  <si>
    <t>хутор Озеровский</t>
  </si>
  <si>
    <t>село Тетеревино</t>
  </si>
  <si>
    <t>хутор Ясная Поляна</t>
  </si>
  <si>
    <t>село Береговое-Первое</t>
  </si>
  <si>
    <t>село Береговое-Второе</t>
  </si>
  <si>
    <t>хутор Бугровка</t>
  </si>
  <si>
    <t>хутор Верхняя Ольшанка</t>
  </si>
  <si>
    <t>посёлок Комсомольский</t>
  </si>
  <si>
    <t>посёлок Политотдельский</t>
  </si>
  <si>
    <t>хутор Пригорки</t>
  </si>
  <si>
    <t>хутор Средняя Ольшанка</t>
  </si>
  <si>
    <t>село Журавка-Первая</t>
  </si>
  <si>
    <t>хутор Верхняя Гусынка</t>
  </si>
  <si>
    <t>хутор Григорьевка</t>
  </si>
  <si>
    <t>хутор Думное</t>
  </si>
  <si>
    <t>село Журавка-Вторая</t>
  </si>
  <si>
    <t>хутор Перелески</t>
  </si>
  <si>
    <t>село Сеймица</t>
  </si>
  <si>
    <t>хутор Скоровка</t>
  </si>
  <si>
    <t>хутор Химичев</t>
  </si>
  <si>
    <t>село Гагарино</t>
  </si>
  <si>
    <t>хутор Глушки</t>
  </si>
  <si>
    <t>село Донец</t>
  </si>
  <si>
    <t>хутор Кугутки</t>
  </si>
  <si>
    <t>хутор Лисички</t>
  </si>
  <si>
    <t>хутор Таранов</t>
  </si>
  <si>
    <t>хутор Цыгули</t>
  </si>
  <si>
    <t>хутор Широкий</t>
  </si>
  <si>
    <t>село Кривошеевка</t>
  </si>
  <si>
    <t>хутор Богдановка</t>
  </si>
  <si>
    <t>село Кондровка</t>
  </si>
  <si>
    <t>село Кривые Балки</t>
  </si>
  <si>
    <t>село Масловка</t>
  </si>
  <si>
    <t>село Раисовка</t>
  </si>
  <si>
    <t>село Храпочевка</t>
  </si>
  <si>
    <t>село Лучки</t>
  </si>
  <si>
    <t>село Нечаевка</t>
  </si>
  <si>
    <t>хутор Петровский</t>
  </si>
  <si>
    <t>село Малые Маячки</t>
  </si>
  <si>
    <t>село Грязное</t>
  </si>
  <si>
    <t>село Петровка</t>
  </si>
  <si>
    <t>село Васильевка</t>
  </si>
  <si>
    <t>село Плота</t>
  </si>
  <si>
    <t>хутор Верин</t>
  </si>
  <si>
    <t>село Жимолостное</t>
  </si>
  <si>
    <t>хутор Львов</t>
  </si>
  <si>
    <t>село Малояблоново</t>
  </si>
  <si>
    <t>село Новоселовка</t>
  </si>
  <si>
    <t>село Подольхи</t>
  </si>
  <si>
    <t>село Большое</t>
  </si>
  <si>
    <t>хутор Васильев</t>
  </si>
  <si>
    <t>село Гнездиловка</t>
  </si>
  <si>
    <t>хутор Долгий</t>
  </si>
  <si>
    <t>село Домановка</t>
  </si>
  <si>
    <t>хутор Клиновый</t>
  </si>
  <si>
    <t>село Косьминка</t>
  </si>
  <si>
    <t>хутор Мочаки</t>
  </si>
  <si>
    <t>хутор Плоский</t>
  </si>
  <si>
    <t>село Подъяруги</t>
  </si>
  <si>
    <t>хутор Хороший</t>
  </si>
  <si>
    <t>хутор Черновка</t>
  </si>
  <si>
    <t>село Прелестное</t>
  </si>
  <si>
    <t>село Андреевка</t>
  </si>
  <si>
    <t>село Карташевка</t>
  </si>
  <si>
    <t>село Кострома</t>
  </si>
  <si>
    <t>село Михайловка</t>
  </si>
  <si>
    <t>село Суворово</t>
  </si>
  <si>
    <t>село Юдинка</t>
  </si>
  <si>
    <t>село Призначное</t>
  </si>
  <si>
    <t>хутор Басенков</t>
  </si>
  <si>
    <t>хутор Березник</t>
  </si>
  <si>
    <t>хутор Бехтеевка</t>
  </si>
  <si>
    <t>село Боброво</t>
  </si>
  <si>
    <t>хутор Борисов</t>
  </si>
  <si>
    <t>хутор Вершина</t>
  </si>
  <si>
    <t>хутор Высыпной</t>
  </si>
  <si>
    <t>хутор Гаюры</t>
  </si>
  <si>
    <t>хутор Горелинка</t>
  </si>
  <si>
    <t>село Гусек-Погореловка</t>
  </si>
  <si>
    <t>хутор Дубовый</t>
  </si>
  <si>
    <t>хутор Зеленый</t>
  </si>
  <si>
    <t>село Камышевка</t>
  </si>
  <si>
    <t>хутор Кожанов</t>
  </si>
  <si>
    <t>хутор Кудрин</t>
  </si>
  <si>
    <t>хутор Нива</t>
  </si>
  <si>
    <t>село Сагайдачное</t>
  </si>
  <si>
    <t>хутор Цыгулев</t>
  </si>
  <si>
    <t>село Радьковка</t>
  </si>
  <si>
    <t>хутор Мироновка</t>
  </si>
  <si>
    <t>хутор Нижняя Гусынка</t>
  </si>
  <si>
    <t>село Ржавец</t>
  </si>
  <si>
    <t>село Авдеевка</t>
  </si>
  <si>
    <t>село Казачье</t>
  </si>
  <si>
    <t>хутор Красное Знамя</t>
  </si>
  <si>
    <t>хутор Кураковка</t>
  </si>
  <si>
    <t>село Холодное</t>
  </si>
  <si>
    <t>хутор Зарницы</t>
  </si>
  <si>
    <t>хутор Мочаки-Первые</t>
  </si>
  <si>
    <t>село Плющины</t>
  </si>
  <si>
    <t>хутор Студеный</t>
  </si>
  <si>
    <t>хутор Царьков</t>
  </si>
  <si>
    <t>село Шахово</t>
  </si>
  <si>
    <t>хутор Рындинка</t>
  </si>
  <si>
    <t>село Щелоково</t>
  </si>
  <si>
    <t>пгт Ракитное</t>
  </si>
  <si>
    <t>хутор Зайчик</t>
  </si>
  <si>
    <t>село Киселево</t>
  </si>
  <si>
    <t>хутор Корниевка</t>
  </si>
  <si>
    <t>село Криничное</t>
  </si>
  <si>
    <t>село Цибулевка</t>
  </si>
  <si>
    <t>село Чистополье</t>
  </si>
  <si>
    <t>пгт Пролетарский</t>
  </si>
  <si>
    <t>село Ворсклица</t>
  </si>
  <si>
    <t>село Бобрава</t>
  </si>
  <si>
    <t>село Борисполье</t>
  </si>
  <si>
    <t>село Новозахаровка</t>
  </si>
  <si>
    <t>село Новоленинское</t>
  </si>
  <si>
    <t>село Введенская Готня</t>
  </si>
  <si>
    <t>хутор Введенский</t>
  </si>
  <si>
    <t>хутор Ситное</t>
  </si>
  <si>
    <t>хутор Смирнов</t>
  </si>
  <si>
    <t>село Венгеровка</t>
  </si>
  <si>
    <t>хутор Большая Хрущевка</t>
  </si>
  <si>
    <t>хутор Донцов</t>
  </si>
  <si>
    <t>село Меловое</t>
  </si>
  <si>
    <t>хутор Новозинаидинский</t>
  </si>
  <si>
    <t>село Псковское</t>
  </si>
  <si>
    <t>хутор Раздол</t>
  </si>
  <si>
    <t>село Вышние Пены</t>
  </si>
  <si>
    <t>село Дмитриевка</t>
  </si>
  <si>
    <t>хутор Бубны</t>
  </si>
  <si>
    <t>село Герцевка</t>
  </si>
  <si>
    <t>посёлок Герцевский</t>
  </si>
  <si>
    <t>хутор Ивенка</t>
  </si>
  <si>
    <t>село Коровино</t>
  </si>
  <si>
    <t>хутор Краснокрестьянский</t>
  </si>
  <si>
    <t>хутор Кривая Роща</t>
  </si>
  <si>
    <t>хутор Стадница</t>
  </si>
  <si>
    <t>посёлок Сумовский</t>
  </si>
  <si>
    <t>хутор Сухой Лог</t>
  </si>
  <si>
    <t>село Зинаидино</t>
  </si>
  <si>
    <t>хутор Нижнепенский</t>
  </si>
  <si>
    <t>село Илек-Кошары</t>
  </si>
  <si>
    <t>хутор Барилов</t>
  </si>
  <si>
    <t>хутор Добрино</t>
  </si>
  <si>
    <t>село Новоясеновка</t>
  </si>
  <si>
    <t>хутор Новый Путь</t>
  </si>
  <si>
    <t>село Святославка</t>
  </si>
  <si>
    <t>хутор Семейный</t>
  </si>
  <si>
    <t>хутор Хорьков</t>
  </si>
  <si>
    <t>посёлок Юсупово</t>
  </si>
  <si>
    <t>село Нижние Пены</t>
  </si>
  <si>
    <t>село Солдатское</t>
  </si>
  <si>
    <t>село Новая Березовка</t>
  </si>
  <si>
    <t>село Русская Березовка</t>
  </si>
  <si>
    <t>село Трефиловка</t>
  </si>
  <si>
    <t>село Лаптевка</t>
  </si>
  <si>
    <t>село Центральное</t>
  </si>
  <si>
    <t>село Новозинаидинское</t>
  </si>
  <si>
    <t>пгт Ровеньки</t>
  </si>
  <si>
    <t>хутор Двуреченка</t>
  </si>
  <si>
    <t>хутор Зубков</t>
  </si>
  <si>
    <t>хутор Лихолобов</t>
  </si>
  <si>
    <t>хутор Озерный</t>
  </si>
  <si>
    <t>хутор Стенки</t>
  </si>
  <si>
    <t>хутор Шияны</t>
  </si>
  <si>
    <t>село Айдар</t>
  </si>
  <si>
    <t>хутор Новая Ивановка</t>
  </si>
  <si>
    <t>хутор Новая Райгородка</t>
  </si>
  <si>
    <t>село Пристень</t>
  </si>
  <si>
    <t>хутор Саловка</t>
  </si>
  <si>
    <t>хутор Старая Ивановка</t>
  </si>
  <si>
    <t>хутор Старая Райгородка</t>
  </si>
  <si>
    <t>хутор Фомина</t>
  </si>
  <si>
    <t>село Верхняя Серебрянка</t>
  </si>
  <si>
    <t>село Нижняя Серебрянка</t>
  </si>
  <si>
    <t>село Ладомировка</t>
  </si>
  <si>
    <t>село Жабское</t>
  </si>
  <si>
    <t>хутор Лимарев</t>
  </si>
  <si>
    <t>хутор Сидоров</t>
  </si>
  <si>
    <t>хутор Чуфинов</t>
  </si>
  <si>
    <t>село Лозная</t>
  </si>
  <si>
    <t>село Лозовое</t>
  </si>
  <si>
    <t>хутор Широконь</t>
  </si>
  <si>
    <t>село Нагольное</t>
  </si>
  <si>
    <t>хутор Бережный</t>
  </si>
  <si>
    <t>село Клименково</t>
  </si>
  <si>
    <t>село Нагорье</t>
  </si>
  <si>
    <t>село Барсучье</t>
  </si>
  <si>
    <t>село Всесвятка</t>
  </si>
  <si>
    <t>село Еремовка</t>
  </si>
  <si>
    <t>хутор Крутой</t>
  </si>
  <si>
    <t>хутор Солонцы</t>
  </si>
  <si>
    <t>село Новоалександровка</t>
  </si>
  <si>
    <t>село Калиниченково</t>
  </si>
  <si>
    <t>село Ржевка</t>
  </si>
  <si>
    <t>село Копанки</t>
  </si>
  <si>
    <t>село Мартынцы</t>
  </si>
  <si>
    <t>хутор Никитин</t>
  </si>
  <si>
    <t>село Свистовка</t>
  </si>
  <si>
    <t>хутор Кучугуры</t>
  </si>
  <si>
    <t>село Ясены</t>
  </si>
  <si>
    <t>село Харьковское</t>
  </si>
  <si>
    <t>хутор Максименково</t>
  </si>
  <si>
    <t>пгт Чернянка</t>
  </si>
  <si>
    <t>хутор Заречное</t>
  </si>
  <si>
    <t>хутор Бабанино</t>
  </si>
  <si>
    <t>хутор Малиново</t>
  </si>
  <si>
    <t>хутор Шляховое</t>
  </si>
  <si>
    <t>хутор Бородин</t>
  </si>
  <si>
    <t>хутор Малый</t>
  </si>
  <si>
    <t>село Волоконовка</t>
  </si>
  <si>
    <t>село Завалищено</t>
  </si>
  <si>
    <t>село Окуни</t>
  </si>
  <si>
    <t>село Волотово</t>
  </si>
  <si>
    <t>село Ездочное</t>
  </si>
  <si>
    <t>посёлок Долгая Яруга</t>
  </si>
  <si>
    <t>посёлок Некрасовка</t>
  </si>
  <si>
    <t>село Новая Масловка</t>
  </si>
  <si>
    <t>село Холки</t>
  </si>
  <si>
    <t>село Кочегуры</t>
  </si>
  <si>
    <t>посёлок Красная Звезда</t>
  </si>
  <si>
    <t>посёлок Красная Поляна</t>
  </si>
  <si>
    <t>село Проточное</t>
  </si>
  <si>
    <t>село Сухая Ольшанка</t>
  </si>
  <si>
    <t>село Лозное</t>
  </si>
  <si>
    <t>село Лубяное-Первое</t>
  </si>
  <si>
    <t>хутор Медвежье</t>
  </si>
  <si>
    <t>село Становое</t>
  </si>
  <si>
    <t>село Малотроицкое</t>
  </si>
  <si>
    <t>село Баклановка</t>
  </si>
  <si>
    <t>хутор Славянка</t>
  </si>
  <si>
    <t>село Хитрово</t>
  </si>
  <si>
    <t>село Новоречье</t>
  </si>
  <si>
    <t>село Ларисовка</t>
  </si>
  <si>
    <t>село Огибное</t>
  </si>
  <si>
    <t>село Волково</t>
  </si>
  <si>
    <t>село Орлик</t>
  </si>
  <si>
    <t>хутор Алпеевка</t>
  </si>
  <si>
    <t>село Воскресеновка</t>
  </si>
  <si>
    <t>село Комаревцево</t>
  </si>
  <si>
    <t>село Старохмелевое</t>
  </si>
  <si>
    <t>хутор Яблоново</t>
  </si>
  <si>
    <t>село Захарово</t>
  </si>
  <si>
    <t>село Ольшанка</t>
  </si>
  <si>
    <t>село Петропавловка</t>
  </si>
  <si>
    <t>село Савенково</t>
  </si>
  <si>
    <t>село Верхнее Кузькино</t>
  </si>
  <si>
    <t>хутор Водяное</t>
  </si>
  <si>
    <t>село Ковылено</t>
  </si>
  <si>
    <t>село Русская Халань</t>
  </si>
  <si>
    <t>посёлок Красный Выселок</t>
  </si>
  <si>
    <t>посёлок Красный Остров</t>
  </si>
  <si>
    <t>Чураевское сельское поселение</t>
  </si>
  <si>
    <t>город Шебекино</t>
  </si>
  <si>
    <t>село Белый Колодезь</t>
  </si>
  <si>
    <t>хутор Александровка</t>
  </si>
  <si>
    <t>село Артельное</t>
  </si>
  <si>
    <t>село Караичное</t>
  </si>
  <si>
    <t>хутор Петровка</t>
  </si>
  <si>
    <t>село Стрелица-Первая</t>
  </si>
  <si>
    <t>село Белянка</t>
  </si>
  <si>
    <t>хутор Бондаренков</t>
  </si>
  <si>
    <t>село Зимовенька</t>
  </si>
  <si>
    <t>село Козьмодемьяновка</t>
  </si>
  <si>
    <t>село Нижнее Березово-Второе</t>
  </si>
  <si>
    <t>село Огнищево</t>
  </si>
  <si>
    <t>село Старовщина</t>
  </si>
  <si>
    <t>село Бершаково</t>
  </si>
  <si>
    <t>хутор Бессараб</t>
  </si>
  <si>
    <t>село Борисовка</t>
  </si>
  <si>
    <t>село Булановка</t>
  </si>
  <si>
    <t>хутор Дубовенька</t>
  </si>
  <si>
    <t>село Большое Городище</t>
  </si>
  <si>
    <t>хутор Александровский</t>
  </si>
  <si>
    <t>село Протопоповка</t>
  </si>
  <si>
    <t>село Селишко</t>
  </si>
  <si>
    <t>село Стариково</t>
  </si>
  <si>
    <t>село Стрелица-Вторая</t>
  </si>
  <si>
    <t>село Тюрино</t>
  </si>
  <si>
    <t>хутор Факовка</t>
  </si>
  <si>
    <t>село Цепляево-Второе</t>
  </si>
  <si>
    <t>хутор Белокриничный</t>
  </si>
  <si>
    <t>посёлок Красное</t>
  </si>
  <si>
    <t>посёлок Ленинский</t>
  </si>
  <si>
    <t>село Маломихайловка</t>
  </si>
  <si>
    <t>хутор Марьино</t>
  </si>
  <si>
    <t>хутор Мухин</t>
  </si>
  <si>
    <t>село Нежеголь</t>
  </si>
  <si>
    <t>хутор Панков</t>
  </si>
  <si>
    <t>посёлок Первомайский</t>
  </si>
  <si>
    <t>село Щигоревка</t>
  </si>
  <si>
    <t>село Большетроицкое</t>
  </si>
  <si>
    <t>село Верхнеберезово</t>
  </si>
  <si>
    <t>село Осиновка</t>
  </si>
  <si>
    <t>хутор Пристень</t>
  </si>
  <si>
    <t>село Титовка</t>
  </si>
  <si>
    <t>село Безлюдовка</t>
  </si>
  <si>
    <t>село Купино</t>
  </si>
  <si>
    <t>село Доброе</t>
  </si>
  <si>
    <t>село Заводцы</t>
  </si>
  <si>
    <t>село Зимовное</t>
  </si>
  <si>
    <t>село Красная Поляна</t>
  </si>
  <si>
    <t>хутор Новая Заря</t>
  </si>
  <si>
    <t>село Репное</t>
  </si>
  <si>
    <t>село Яблочково</t>
  </si>
  <si>
    <t>село Максимовка</t>
  </si>
  <si>
    <t>хутор Бабенков</t>
  </si>
  <si>
    <t>хутор Желобок</t>
  </si>
  <si>
    <t>хутор Крепацкий</t>
  </si>
  <si>
    <t>село Мешковое</t>
  </si>
  <si>
    <t>хутор Саввин</t>
  </si>
  <si>
    <t>хутор Стадников</t>
  </si>
  <si>
    <t>село Терезовка</t>
  </si>
  <si>
    <t>село Червона Дибровка</t>
  </si>
  <si>
    <t>хутор Шемраевка</t>
  </si>
  <si>
    <t>пгт Маслова Пристань</t>
  </si>
  <si>
    <t>посёлок Батрацкая Дача</t>
  </si>
  <si>
    <t>хутор Гремячий</t>
  </si>
  <si>
    <t>посёлок Поляна</t>
  </si>
  <si>
    <t>хутор Ржавец</t>
  </si>
  <si>
    <t>село Муром</t>
  </si>
  <si>
    <t>село Зиборовка</t>
  </si>
  <si>
    <t>село Середа</t>
  </si>
  <si>
    <t>село Новая Таволжанка</t>
  </si>
  <si>
    <t>село Архангельское</t>
  </si>
  <si>
    <t>село Нехотеевка</t>
  </si>
  <si>
    <t>посёлок Шамино</t>
  </si>
  <si>
    <t>село Первое Цепляево</t>
  </si>
  <si>
    <t>село Авиловка</t>
  </si>
  <si>
    <t>хутор Балки</t>
  </si>
  <si>
    <t>хутор Гордюшкин</t>
  </si>
  <si>
    <t>хутор Знаменка</t>
  </si>
  <si>
    <t>село Сурково</t>
  </si>
  <si>
    <t>село Чураево</t>
  </si>
  <si>
    <t>село Боровское</t>
  </si>
  <si>
    <t>село Кошлаково</t>
  </si>
  <si>
    <t>село Крапивное</t>
  </si>
  <si>
    <t>село Неклюдово</t>
  </si>
  <si>
    <t>село Пенцево</t>
  </si>
  <si>
    <t>посёлок Шебекинский</t>
  </si>
  <si>
    <t>хутор Жданов</t>
  </si>
  <si>
    <t>хутор Журавлиное</t>
  </si>
  <si>
    <t>хутор Редины Дворы</t>
  </si>
  <si>
    <t>пгт Томаровка</t>
  </si>
  <si>
    <t>хутор Волохов</t>
  </si>
  <si>
    <t>хутор Кисленко</t>
  </si>
  <si>
    <t>хутор Махнов</t>
  </si>
  <si>
    <t>хутор Роговой</t>
  </si>
  <si>
    <t>хутор Семин</t>
  </si>
  <si>
    <t>хутор Федоренков</t>
  </si>
  <si>
    <t>хутор Цыхманов</t>
  </si>
  <si>
    <t>пгт. Яковлево</t>
  </si>
  <si>
    <t>село Луханино</t>
  </si>
  <si>
    <t>хутор Шепелевка</t>
  </si>
  <si>
    <t>село Бутово</t>
  </si>
  <si>
    <t>село Высокое</t>
  </si>
  <si>
    <t>село Черкасское</t>
  </si>
  <si>
    <t>село Ямное</t>
  </si>
  <si>
    <t>село Быковка</t>
  </si>
  <si>
    <t>хутор Вознесеновка</t>
  </si>
  <si>
    <t>село Ворскла</t>
  </si>
  <si>
    <t>село Задельное</t>
  </si>
  <si>
    <t>хутор Кондарево</t>
  </si>
  <si>
    <t>хутор Крапивенские Дворы</t>
  </si>
  <si>
    <t>хутор Мордовинка</t>
  </si>
  <si>
    <t>хутор Новоалександровка</t>
  </si>
  <si>
    <t>село Гостищево</t>
  </si>
  <si>
    <t>хутор Дружный</t>
  </si>
  <si>
    <t>село Крюково</t>
  </si>
  <si>
    <t>село Новые Лозы</t>
  </si>
  <si>
    <t>посёлок Сажное</t>
  </si>
  <si>
    <t>хутор Дуброва</t>
  </si>
  <si>
    <t>село Ольховка</t>
  </si>
  <si>
    <t>хутор Сырцево</t>
  </si>
  <si>
    <t>село Завидовка</t>
  </si>
  <si>
    <t>село Мариновка</t>
  </si>
  <si>
    <t>село Подымовка</t>
  </si>
  <si>
    <t>село Раково</t>
  </si>
  <si>
    <t>хутор Трубецкой</t>
  </si>
  <si>
    <t>хутор Крестов</t>
  </si>
  <si>
    <t>хутор Новоказацкий</t>
  </si>
  <si>
    <t>хутор Новочеркасский</t>
  </si>
  <si>
    <t>село Триречное</t>
  </si>
  <si>
    <t>село Кривцово</t>
  </si>
  <si>
    <t>село Верхний Ольшанец</t>
  </si>
  <si>
    <t>село Волобуевка</t>
  </si>
  <si>
    <t>село Клейменово</t>
  </si>
  <si>
    <t>село Новооскочное</t>
  </si>
  <si>
    <t>село Озерово</t>
  </si>
  <si>
    <t>село Сабынино</t>
  </si>
  <si>
    <t>хутор Стрельников</t>
  </si>
  <si>
    <t>село Чурсино</t>
  </si>
  <si>
    <t>село Кустовое</t>
  </si>
  <si>
    <t>село Калинино</t>
  </si>
  <si>
    <t>село Козычево</t>
  </si>
  <si>
    <t>село Серетино</t>
  </si>
  <si>
    <t>село Мощеное</t>
  </si>
  <si>
    <t>село Локня</t>
  </si>
  <si>
    <t>село Неведомый Колодезь</t>
  </si>
  <si>
    <t>село Новая Глинка</t>
  </si>
  <si>
    <t>село Старая Глинка</t>
  </si>
  <si>
    <t>хутор Фастов</t>
  </si>
  <si>
    <t>хутор Домнино</t>
  </si>
  <si>
    <t>село Драгунское</t>
  </si>
  <si>
    <t>хутор Красное Подгороднее</t>
  </si>
  <si>
    <t>село Красный Отрожек</t>
  </si>
  <si>
    <t>село Терновка</t>
  </si>
  <si>
    <t>село Вислое</t>
  </si>
  <si>
    <t>хутор Красный Восток</t>
  </si>
  <si>
    <t>село Шопино</t>
  </si>
  <si>
    <t>село Смородино</t>
  </si>
  <si>
    <t>село Непхаево</t>
  </si>
  <si>
    <t>хутор Глушенский</t>
  </si>
  <si>
    <t>хутор Каменский</t>
  </si>
  <si>
    <t>Итого: проверка</t>
  </si>
  <si>
    <t>Муниципальный район Алексеевский район и город Алексеевка</t>
  </si>
  <si>
    <t xml:space="preserve">Муниципальные районы </t>
  </si>
  <si>
    <t>Красногвардейский 
муниципальный район</t>
  </si>
  <si>
    <t xml:space="preserve">Итого учреждений </t>
  </si>
  <si>
    <t xml:space="preserve">Передвижной многофункциональный культурный центр </t>
  </si>
  <si>
    <t>Методический центр</t>
  </si>
  <si>
    <t>Центр культурного развития</t>
  </si>
  <si>
    <t xml:space="preserve"> Всего по субъекту Российской Федерации</t>
  </si>
  <si>
    <t xml:space="preserve"> Субъект Российской Федерации</t>
  </si>
  <si>
    <t xml:space="preserve"> город Белгород</t>
  </si>
  <si>
    <t>Городское поселение Город Алексеевка</t>
  </si>
  <si>
    <t>Афанасьевское сельское поселение</t>
  </si>
  <si>
    <t>Варваровское сельское поселение</t>
  </si>
  <si>
    <t>Гарбузовское сельское поселение</t>
  </si>
  <si>
    <t>Глуховское сельское поселение</t>
  </si>
  <si>
    <t>Жуковское сельское поселение</t>
  </si>
  <si>
    <t>Иващенковское сельское поселение</t>
  </si>
  <si>
    <t>Иловское сельское поселение</t>
  </si>
  <si>
    <t>Ильинское сельское поселение</t>
  </si>
  <si>
    <t>Красненское сельское поселение</t>
  </si>
  <si>
    <t>Кущинское сельское поселение</t>
  </si>
  <si>
    <t>Луценковское сельское поселение</t>
  </si>
  <si>
    <t>Матреногезовское сельское поселение</t>
  </si>
  <si>
    <t>Меняйловское сельское поселение</t>
  </si>
  <si>
    <t>Мухоудеровское сельское поселение</t>
  </si>
  <si>
    <t>Подсередненское сельское поселение</t>
  </si>
  <si>
    <t>Репенское сельское поселение</t>
  </si>
  <si>
    <t>Советское сельское поселение</t>
  </si>
  <si>
    <t>Хлевищенское сельское поселение</t>
  </si>
  <si>
    <t>Хрещатовское сельское поселение</t>
  </si>
  <si>
    <t>Городское поселение Поселок Октябрьский</t>
  </si>
  <si>
    <t>Городское поселение Поселок Разумное</t>
  </si>
  <si>
    <t>Городское поселение Поселок Северный</t>
  </si>
  <si>
    <t>Беловское сельское поселение</t>
  </si>
  <si>
    <t>Беломестненское сельское поселение</t>
  </si>
  <si>
    <t>Веселолопанское сельское поселение</t>
  </si>
  <si>
    <t>Головинское сельское поселение</t>
  </si>
  <si>
    <t>Дубовское сельское поселение</t>
  </si>
  <si>
    <t>Ериковское сельское поселение</t>
  </si>
  <si>
    <t>Журавлевское сельское поселение</t>
  </si>
  <si>
    <t>Комсомольское сельское поселение</t>
  </si>
  <si>
    <t>Краснооктябрьское сельское поселение</t>
  </si>
  <si>
    <t>Крутологское сельское поселение</t>
  </si>
  <si>
    <t>Майское сельское поселение</t>
  </si>
  <si>
    <t>Малиновское сельское поселение</t>
  </si>
  <si>
    <t>Никольское сельское поселение</t>
  </si>
  <si>
    <t>Новосадовское сельское поселение</t>
  </si>
  <si>
    <t>Пушкарское сельское поселение</t>
  </si>
  <si>
    <t>Стрелецкое сельское поселение</t>
  </si>
  <si>
    <t>Тавровское сельское поселение</t>
  </si>
  <si>
    <t>Хохловское сельское поселение</t>
  </si>
  <si>
    <t>Щетиновское сельское поселение</t>
  </si>
  <si>
    <t>Яснозоренское сельское поселение</t>
  </si>
  <si>
    <t>Большовское сельское поселение</t>
  </si>
  <si>
    <t>Горкинское сельское поселение</t>
  </si>
  <si>
    <t>Готовское сельское поселение</t>
  </si>
  <si>
    <t>Камызинское сельское поселение</t>
  </si>
  <si>
    <t>Кругловское сельское поселение</t>
  </si>
  <si>
    <t>Лесноуколовское сельское поселение</t>
  </si>
  <si>
    <t>Расховецкое сельское поселение</t>
  </si>
  <si>
    <t>Сетищенское сельское поселение</t>
  </si>
  <si>
    <t>Городское поселение Город Бирюч</t>
  </si>
  <si>
    <t>Валуйчанское сельское поселение</t>
  </si>
  <si>
    <t>Верхнепокровское сельское поселение</t>
  </si>
  <si>
    <t>Верхососенское сельское поселение</t>
  </si>
  <si>
    <t>Веселовское сельское поселение</t>
  </si>
  <si>
    <t>Засосенское сельское поселение</t>
  </si>
  <si>
    <t>Калиновское сельское поселение</t>
  </si>
  <si>
    <t>Коломыцевское сельское поселение</t>
  </si>
  <si>
    <t>Ливенское сельское поселение</t>
  </si>
  <si>
    <t>Марьевское сельское поселение</t>
  </si>
  <si>
    <t>Никитовское сельское поселение</t>
  </si>
  <si>
    <t>Новохуторное сельское поселение</t>
  </si>
  <si>
    <t>Палатовское сельское поселение</t>
  </si>
  <si>
    <t>Утянское сельское поселение</t>
  </si>
  <si>
    <t>Городское поселение Поселок Борисовка</t>
  </si>
  <si>
    <t>Акулиновское сельское поселение</t>
  </si>
  <si>
    <t>Белянское сельское поселение</t>
  </si>
  <si>
    <t>Березовское сельское поселение</t>
  </si>
  <si>
    <t>Грузсчанское сельское поселение</t>
  </si>
  <si>
    <t>Краснокутское сельское поселение</t>
  </si>
  <si>
    <t>Крюковское сельское поселение</t>
  </si>
  <si>
    <t>Октябрьско-Готнянское сельское поселение</t>
  </si>
  <si>
    <t>Стригуновское сельское поселение</t>
  </si>
  <si>
    <t>Хотмыжское сельское поселение</t>
  </si>
  <si>
    <t>Городское поселение Город Валуйки</t>
  </si>
  <si>
    <t>Городское поселение Поселок Уразово</t>
  </si>
  <si>
    <t>Бирючанское сельское поселение</t>
  </si>
  <si>
    <t>Борчанское сельское поселение</t>
  </si>
  <si>
    <t>Герасимовское сельское поселение</t>
  </si>
  <si>
    <t>Двулученское сельское поселение</t>
  </si>
  <si>
    <t>Казинское сельское поселение</t>
  </si>
  <si>
    <t>Колосковское сельское поселение</t>
  </si>
  <si>
    <t>Кукуевское сельское поселение</t>
  </si>
  <si>
    <t>Мандровское сельское поселение</t>
  </si>
  <si>
    <t>Насоновское сельское поселение</t>
  </si>
  <si>
    <t>Принцевское сельское поселение</t>
  </si>
  <si>
    <t>Рождественское сельское поселение</t>
  </si>
  <si>
    <t>Тимоновское сельское поселение</t>
  </si>
  <si>
    <t>Шелаевское сельское поселение</t>
  </si>
  <si>
    <t>Яблоновское сельское поселение</t>
  </si>
  <si>
    <t>Городское поселение Поселок Вейделевка</t>
  </si>
  <si>
    <t>Белоколодезское сельское поселение</t>
  </si>
  <si>
    <t>Большелипяговское сельское поселение</t>
  </si>
  <si>
    <t>Викторопольское сельское поселение</t>
  </si>
  <si>
    <t>Должанское сельское поселение</t>
  </si>
  <si>
    <t>Закутчанское сельское поселение</t>
  </si>
  <si>
    <t>Зенинское сельское поселение</t>
  </si>
  <si>
    <t>Клименковское сельское поселение</t>
  </si>
  <si>
    <t>Кубраковское сельское поселение</t>
  </si>
  <si>
    <t>Малакеевское сельское поселение</t>
  </si>
  <si>
    <t>Николаевское сельское поселение</t>
  </si>
  <si>
    <t>Солонцинское сельское поселение</t>
  </si>
  <si>
    <t>Городское поселение Поселок Волоконовка</t>
  </si>
  <si>
    <t>Городское поселение Поселок Пятницкое</t>
  </si>
  <si>
    <t>Борисовское сельское поселение</t>
  </si>
  <si>
    <t>Волчье-Александровское сельское поселение</t>
  </si>
  <si>
    <t>Голофеевское сельское поселение</t>
  </si>
  <si>
    <t>Грушевское сельское поселение</t>
  </si>
  <si>
    <t>Погромское сельское поселение</t>
  </si>
  <si>
    <t>Покровское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</si>
  <si>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</si>
  <si>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</si>
  <si>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</si>
  <si>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</si>
  <si>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</si>
  <si>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</si>
  <si>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Городское поселение Город Грайворон</t>
  </si>
  <si>
    <t>Безыменское сельское поселение</t>
  </si>
  <si>
    <t>Головчинское сельское поселение</t>
  </si>
  <si>
    <t>Гора-Подольское сельское поселение</t>
  </si>
  <si>
    <t>Горьковское сельское поселение</t>
  </si>
  <si>
    <t>Доброивановское сельское поселение</t>
  </si>
  <si>
    <t>Дорогощанское сельское поселение</t>
  </si>
  <si>
    <t>Дунайское сельское поселение</t>
  </si>
  <si>
    <t>Ивано-Лисичанское сельское поселение</t>
  </si>
  <si>
    <t>Козинское сельское поселение</t>
  </si>
  <si>
    <t>Мокроорловское сельское поселение</t>
  </si>
  <si>
    <t>Новостроевское сельское поселение</t>
  </si>
  <si>
    <t>Смородинское сельское поселение</t>
  </si>
  <si>
    <t>Городское поселение Поселок Ивня</t>
  </si>
  <si>
    <t>Богатенское сельское поселение</t>
  </si>
  <si>
    <t>Верхопенское сельское поселение</t>
  </si>
  <si>
    <t>Владимировское сельское поселение</t>
  </si>
  <si>
    <t>Вознесеновское сельское поселение</t>
  </si>
  <si>
    <t>Драгунское сельское поселение</t>
  </si>
  <si>
    <t>Кочетовское сельское поселение</t>
  </si>
  <si>
    <t>Курасовское сельское поселение</t>
  </si>
  <si>
    <t>Новенское сельское поселение</t>
  </si>
  <si>
    <t>Сафоновское сельское поселение</t>
  </si>
  <si>
    <t>Сухосолотинское сельское поселение</t>
  </si>
  <si>
    <t>Сырцевское сельское поселение</t>
  </si>
  <si>
    <t>Хомутчанское сельское поселение</t>
  </si>
  <si>
    <t>Череновское сельское поселение</t>
  </si>
  <si>
    <t>Городское поселение Город Короча</t>
  </si>
  <si>
    <t>Алексеевское сельское поселение</t>
  </si>
  <si>
    <t>Анновское сельское поселение</t>
  </si>
  <si>
    <t>Афанасовское сельское поселение</t>
  </si>
  <si>
    <t>Бехтеевское сельское поселение</t>
  </si>
  <si>
    <t>Большехаланское сельское поселение</t>
  </si>
  <si>
    <t>Бубновское сельское поселение</t>
  </si>
  <si>
    <t>Жигайловское сельское поселение</t>
  </si>
  <si>
    <t>Заяченское сельское поселение</t>
  </si>
  <si>
    <t>Коротковское сельское поселение</t>
  </si>
  <si>
    <t>Кощеевское сельское поселение</t>
  </si>
  <si>
    <t>Ломовское сельское поселение</t>
  </si>
  <si>
    <t>Мелиховское сельское поселение</t>
  </si>
  <si>
    <t>Новослободское сельское поселение</t>
  </si>
  <si>
    <t>Плосковское сельское поселение</t>
  </si>
  <si>
    <t>Плотавское сельское поселение</t>
  </si>
  <si>
    <t>Погореловское сельское поселение</t>
  </si>
  <si>
    <t>Поповское сельское поселение</t>
  </si>
  <si>
    <t>Проходенское сельское поселение</t>
  </si>
  <si>
    <t>Соколовское сельское поселение</t>
  </si>
  <si>
    <t>Шеинское сельское поселение</t>
  </si>
  <si>
    <t>Шляховское сельское поселение</t>
  </si>
  <si>
    <t>Городское поселение Поселок Красная Яруга</t>
  </si>
  <si>
    <t>Вязовское сельское поселение</t>
  </si>
  <si>
    <t>Графовское сельское поселение</t>
  </si>
  <si>
    <t>Илек-Пеньковское сельское поселение</t>
  </si>
  <si>
    <t>Колотиловское сельское поселение</t>
  </si>
  <si>
    <t>Репяховское сельское поселение</t>
  </si>
  <si>
    <t>Сергиевское сельское поселение</t>
  </si>
  <si>
    <t>Теребренское сельское поселение</t>
  </si>
  <si>
    <t>Городское поселение Город Новый Оскол</t>
  </si>
  <si>
    <t>Богородское сельское поселение</t>
  </si>
  <si>
    <t>Большеивановское сельское поселение</t>
  </si>
  <si>
    <t>Боровогриневское сельское поселение</t>
  </si>
  <si>
    <t>Васильдольское сельское поселение</t>
  </si>
  <si>
    <t>Великомихайловское сельское поселение</t>
  </si>
  <si>
    <t>Глинновское сельское поселение</t>
  </si>
  <si>
    <t>Ниновское сельское поселение</t>
  </si>
  <si>
    <t>Новобезгинское сельское поселение</t>
  </si>
  <si>
    <t>Оскольское сельское поселение</t>
  </si>
  <si>
    <t>Солонец-Полянское сельское поселение</t>
  </si>
  <si>
    <t>Старобезгинское сельское поселение</t>
  </si>
  <si>
    <t>Тростенецкое сельское поселение</t>
  </si>
  <si>
    <t>Шараповское сельское поселение</t>
  </si>
  <si>
    <t>Яковлевское сельское поселение</t>
  </si>
  <si>
    <t>Ярское сельское поселение</t>
  </si>
  <si>
    <t>Городское поселение Поселок Прохоровка</t>
  </si>
  <si>
    <t>Беленихинское сельское поселение</t>
  </si>
  <si>
    <t>Береговское сельское поселение</t>
  </si>
  <si>
    <t>Журавское сельское поселение</t>
  </si>
  <si>
    <t>Кривошеевское сельское поселение</t>
  </si>
  <si>
    <t>Лучковское сельское поселение</t>
  </si>
  <si>
    <t>Маломаяченское сельское поселение</t>
  </si>
  <si>
    <t>Петровское сельское поселение</t>
  </si>
  <si>
    <t>Подолешенское сельское поселение</t>
  </si>
  <si>
    <t>Прелестненское сельское поселение</t>
  </si>
  <si>
    <t>Призначенское сельское поселение</t>
  </si>
  <si>
    <t>Радьковское сельское поселение</t>
  </si>
  <si>
    <t>Ржавецкое сельское поселение</t>
  </si>
  <si>
    <t>Холоднянское сельское поселение</t>
  </si>
  <si>
    <t>Шаховское сельское поселение</t>
  </si>
  <si>
    <t>Городское поселение Поселок Ракитное</t>
  </si>
  <si>
    <t>Бобравское сельское поселение</t>
  </si>
  <si>
    <t>Введено-Готнянское сельское поселение</t>
  </si>
  <si>
    <t>Венгеровское сельское поселение</t>
  </si>
  <si>
    <t>Вышнепенское сельское поселение</t>
  </si>
  <si>
    <t>Дмитриевское сельское поселение</t>
  </si>
  <si>
    <t>Зинаидинское сельское поселение</t>
  </si>
  <si>
    <t>Илек-Кошарское сельское поселение</t>
  </si>
  <si>
    <t>Нижнепенское сельское поселение</t>
  </si>
  <si>
    <t>Солдатское сельское поселение</t>
  </si>
  <si>
    <t>Трефиловское сельское поселение</t>
  </si>
  <si>
    <t>Центральное сельское поселение</t>
  </si>
  <si>
    <t>Городское поселение Поселок Ровеньки</t>
  </si>
  <si>
    <t>Айдарское сельское поселение</t>
  </si>
  <si>
    <t>Верхнесеребрянское сельское поселение</t>
  </si>
  <si>
    <t>Ладомировское сельское поселение</t>
  </si>
  <si>
    <t>Лознянское сельское поселение</t>
  </si>
  <si>
    <t>Лозовское сельское поселение</t>
  </si>
  <si>
    <t>Наголенское сельское поселение</t>
  </si>
  <si>
    <t>Нагорьевское сельское поселение</t>
  </si>
  <si>
    <t>Новоалександровское сельское поселение</t>
  </si>
  <si>
    <t>Ржевское сельское поселение</t>
  </si>
  <si>
    <t>Свистовское сельское поселение</t>
  </si>
  <si>
    <t>Харьковское сельское поселение</t>
  </si>
  <si>
    <t>Городское поселение Поселок Чернянка</t>
  </si>
  <si>
    <t>Андреевское сельское поселение</t>
  </si>
  <si>
    <t>Большанское сельское поселение</t>
  </si>
  <si>
    <t>Волоконовское сельское поселение</t>
  </si>
  <si>
    <t>Волотовское сельское поселение</t>
  </si>
  <si>
    <t>Ездоченское сельское поселение</t>
  </si>
  <si>
    <t>Кочегуренское сельское поселение</t>
  </si>
  <si>
    <t>Лозновское сельское поселение</t>
  </si>
  <si>
    <t>Лубянское сельское поселение</t>
  </si>
  <si>
    <t>Малотроицкое сельское поселение</t>
  </si>
  <si>
    <t>Новореченское сельское поселение</t>
  </si>
  <si>
    <t>Огибнянское сельское поселение</t>
  </si>
  <si>
    <t>Ольшанское сельское поселение</t>
  </si>
  <si>
    <t>Орликовское сельское поселение</t>
  </si>
  <si>
    <t>Прилепенское сельское поселение</t>
  </si>
  <si>
    <t>Русскохаланское сельское поселение</t>
  </si>
  <si>
    <t>Городское поселение Город Шебекино</t>
  </si>
  <si>
    <t>Белоколодезянское сельское поселение</t>
  </si>
  <si>
    <t>Бершаковское сельское поселение</t>
  </si>
  <si>
    <t>Большегородищенское сельское поселение</t>
  </si>
  <si>
    <t>Большетроицкое сельское поселение</t>
  </si>
  <si>
    <t>Купинское сельское поселение</t>
  </si>
  <si>
    <t>Максимовское сельское поселение</t>
  </si>
  <si>
    <t>Масловопристанское сельское поселение</t>
  </si>
  <si>
    <t>Муромское сельское поселение</t>
  </si>
  <si>
    <t>Новотаволжанское сельское поселение</t>
  </si>
  <si>
    <t>Первоцепляевское сельское поселение</t>
  </si>
  <si>
    <t>Городское поселение Город Строитель</t>
  </si>
  <si>
    <t>Городское поселение Поселок Томаровка</t>
  </si>
  <si>
    <t>Городское поселение Поселок Яковлево</t>
  </si>
  <si>
    <t>Бутовское сельское поселение</t>
  </si>
  <si>
    <t>Быковское сельское поселение</t>
  </si>
  <si>
    <t>Гостищевское сельское поселение</t>
  </si>
  <si>
    <t>Завидовское сельское поселение</t>
  </si>
  <si>
    <t>Казацкое сельское поселение</t>
  </si>
  <si>
    <t>Кривцовское сельское поселение</t>
  </si>
  <si>
    <t>Кустовское сельское поселение</t>
  </si>
  <si>
    <t>Мощенское сельское поселение</t>
  </si>
  <si>
    <t>Саженское сельское поселение</t>
  </si>
  <si>
    <t>Терновское сельское поселение</t>
  </si>
  <si>
    <t>Культурно-досуговые учреждения 
(фактические значения)</t>
  </si>
  <si>
    <t>% обеспеченности</t>
  </si>
  <si>
    <t>Уровень обеспеченности</t>
  </si>
  <si>
    <t>Нет НО</t>
  </si>
  <si>
    <r>
      <t>+</t>
    </r>
    <r>
      <rPr>
        <b/>
        <sz val="14"/>
        <rFont val="Times New Roman"/>
        <family val="1"/>
        <charset val="204"/>
      </rPr>
      <t>100</t>
    </r>
  </si>
  <si>
    <t xml:space="preserve">с. Ближнее </t>
  </si>
  <si>
    <t xml:space="preserve">село Сажной </t>
  </si>
  <si>
    <t xml:space="preserve">План </t>
  </si>
  <si>
    <t xml:space="preserve">Парк культуры и отдыха </t>
  </si>
  <si>
    <t>Факт</t>
  </si>
  <si>
    <t>Кинозалы</t>
  </si>
  <si>
    <t>План</t>
  </si>
  <si>
    <t xml:space="preserve">Факт </t>
  </si>
  <si>
    <t>НЕТ НО</t>
  </si>
  <si>
    <t>Количество жителей (сред. знач)</t>
  </si>
  <si>
    <t>0-100</t>
  </si>
  <si>
    <t>500-1000</t>
  </si>
  <si>
    <t>1000-1500</t>
  </si>
  <si>
    <t>1500-2000</t>
  </si>
  <si>
    <t>2000-3000</t>
  </si>
  <si>
    <t>3000-5000</t>
  </si>
  <si>
    <t>5000 и более</t>
  </si>
  <si>
    <t>Город</t>
  </si>
  <si>
    <t>ИТОГО</t>
  </si>
  <si>
    <t>100-200</t>
  </si>
  <si>
    <t>200-300</t>
  </si>
  <si>
    <t>300-500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</si>
</sst>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0"/>
        <bgColor indexed="8"/>
      </patternFill>
    </fill>
    <fill>
      <patternFill patternType="solid">
        <fgColor rgb="FFFFCC00"/>
        <bgColor rgb="FF0000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1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Fill="1" applyBorder="1"/>
    <xf numFmtId="0" fontId="0" fillId="6" borderId="0" xfId="0" applyFill="1" applyBorder="1"/>
    <xf numFmtId="0" fontId="0" fillId="2" borderId="0" xfId="0" applyFill="1" applyBorder="1"/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8" borderId="0" xfId="0" applyFill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" fontId="2" fillId="2" borderId="1" xfId="0" applyNumberFormat="1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5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center" vertical="center"/>
    </xf>
    <xf numFmtId="1" fontId="2" fillId="5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left" vertical="top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5" borderId="0" xfId="0" applyFont="1" applyFill="1" applyBorder="1"/>
    <xf numFmtId="0" fontId="2" fillId="5" borderId="1" xfId="0" applyNumberFormat="1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/>
    </xf>
    <xf numFmtId="1" fontId="1" fillId="3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vertical="top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top" wrapText="1"/>
    </xf>
    <xf numFmtId="0" fontId="1" fillId="7" borderId="1" xfId="0" applyFont="1" applyFill="1" applyBorder="1" applyAlignment="1">
      <alignment horizontal="left"/>
    </xf>
    <xf numFmtId="0" fontId="1" fillId="7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left"/>
    </xf>
    <xf numFmtId="0" fontId="1" fillId="9" borderId="1" xfId="0" applyFont="1" applyFill="1" applyBorder="1" applyAlignment="1">
      <alignment vertical="top"/>
    </xf>
    <xf numFmtId="0" fontId="1" fillId="9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left"/>
    </xf>
    <xf numFmtId="0" fontId="1" fillId="10" borderId="1" xfId="0" applyFont="1" applyFill="1" applyBorder="1" applyAlignment="1">
      <alignment vertical="top"/>
    </xf>
    <xf numFmtId="0" fontId="1" fillId="10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" fontId="1" fillId="7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top"/>
    </xf>
    <xf numFmtId="0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1" fillId="3" borderId="0" xfId="0" applyFont="1" applyFill="1" applyBorder="1" applyAlignment="1">
      <alignment horizontal="left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Fill="1" applyBorder="1"/>
    <xf numFmtId="1" fontId="2" fillId="11" borderId="1" xfId="0" applyNumberFormat="1" applyFont="1" applyFill="1" applyBorder="1" applyAlignment="1">
      <alignment horizontal="center" vertical="center"/>
    </xf>
    <xf numFmtId="0" fontId="0" fillId="11" borderId="1" xfId="0" applyFill="1" applyBorder="1"/>
    <xf numFmtId="0" fontId="1" fillId="11" borderId="1" xfId="0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7" borderId="1" xfId="0" applyFill="1" applyBorder="1"/>
    <xf numFmtId="1" fontId="2" fillId="11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1" fontId="10" fillId="11" borderId="1" xfId="0" applyNumberFormat="1" applyFont="1" applyFill="1" applyBorder="1" applyAlignment="1">
      <alignment horizontal="center" vertical="center" wrapText="1"/>
    </xf>
    <xf numFmtId="1" fontId="10" fillId="5" borderId="1" xfId="0" applyNumberFormat="1" applyFont="1" applyFill="1" applyBorder="1" applyAlignment="1">
      <alignment horizontal="center" vertical="center" wrapText="1"/>
    </xf>
    <xf numFmtId="49" fontId="10" fillId="5" borderId="1" xfId="0" applyNumberFormat="1" applyFont="1" applyFill="1" applyBorder="1" applyAlignment="1">
      <alignment horizontal="center" vertical="center" wrapText="1"/>
    </xf>
    <xf numFmtId="1" fontId="10" fillId="1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textRotation="90" wrapText="1"/>
    </xf>
    <xf numFmtId="0" fontId="2" fillId="13" borderId="1" xfId="0" applyFont="1" applyFill="1" applyBorder="1" applyAlignment="1">
      <alignment horizontal="center" vertical="center" wrapText="1"/>
    </xf>
    <xf numFmtId="0" fontId="2" fillId="13" borderId="1" xfId="0" applyNumberFormat="1" applyFont="1" applyFill="1" applyBorder="1" applyAlignment="1">
      <alignment horizontal="center" vertical="top" wrapText="1"/>
    </xf>
    <xf numFmtId="0" fontId="2" fillId="13" borderId="1" xfId="0" applyFont="1" applyFill="1" applyBorder="1" applyAlignment="1">
      <alignment horizontal="center" vertical="top" wrapText="1"/>
    </xf>
    <xf numFmtId="0" fontId="1" fillId="14" borderId="1" xfId="0" applyNumberFormat="1" applyFont="1" applyFill="1" applyBorder="1" applyAlignment="1">
      <alignment horizontal="left" vertical="top" wrapText="1"/>
    </xf>
    <xf numFmtId="0" fontId="1" fillId="14" borderId="1" xfId="0" applyFont="1" applyFill="1" applyBorder="1" applyAlignment="1">
      <alignment horizontal="center" vertical="center"/>
    </xf>
    <xf numFmtId="1" fontId="2" fillId="14" borderId="1" xfId="0" applyNumberFormat="1" applyFont="1" applyFill="1" applyBorder="1" applyAlignment="1">
      <alignment horizontal="center" vertical="center" wrapText="1"/>
    </xf>
    <xf numFmtId="1" fontId="2" fillId="14" borderId="1" xfId="0" applyNumberFormat="1" applyFont="1" applyFill="1" applyBorder="1" applyAlignment="1">
      <alignment horizontal="center" vertical="center"/>
    </xf>
    <xf numFmtId="0" fontId="1" fillId="15" borderId="1" xfId="0" applyNumberFormat="1" applyFont="1" applyFill="1" applyBorder="1" applyAlignment="1">
      <alignment horizontal="left" vertical="top" wrapText="1"/>
    </xf>
    <xf numFmtId="1" fontId="1" fillId="15" borderId="1" xfId="0" applyNumberFormat="1" applyFont="1" applyFill="1" applyBorder="1" applyAlignment="1">
      <alignment horizontal="center" vertical="center"/>
    </xf>
    <xf numFmtId="1" fontId="2" fillId="15" borderId="1" xfId="0" applyNumberFormat="1" applyFont="1" applyFill="1" applyBorder="1" applyAlignment="1">
      <alignment horizontal="center" vertical="center"/>
    </xf>
    <xf numFmtId="0" fontId="1" fillId="14" borderId="1" xfId="0" applyFont="1" applyFill="1" applyBorder="1"/>
    <xf numFmtId="0" fontId="2" fillId="14" borderId="1" xfId="0" applyNumberFormat="1" applyFont="1" applyFill="1" applyBorder="1" applyAlignment="1">
      <alignment horizontal="left" vertical="top" wrapText="1"/>
    </xf>
    <xf numFmtId="0" fontId="1" fillId="15" borderId="1" xfId="0" applyFont="1" applyFill="1" applyBorder="1" applyAlignment="1">
      <alignment horizontal="left"/>
    </xf>
    <xf numFmtId="0" fontId="5" fillId="15" borderId="1" xfId="0" applyFont="1" applyFill="1" applyBorder="1" applyAlignment="1">
      <alignment vertical="top" wrapText="1"/>
    </xf>
    <xf numFmtId="1" fontId="1" fillId="15" borderId="1" xfId="0" applyNumberFormat="1" applyFont="1" applyFill="1" applyBorder="1" applyAlignment="1">
      <alignment horizontal="center" vertical="center" wrapText="1"/>
    </xf>
    <xf numFmtId="1" fontId="2" fillId="15" borderId="1" xfId="0" applyNumberFormat="1" applyFont="1" applyFill="1" applyBorder="1" applyAlignment="1">
      <alignment horizontal="center" vertical="center" wrapText="1"/>
    </xf>
    <xf numFmtId="0" fontId="1" fillId="13" borderId="1" xfId="0" applyFont="1" applyFill="1" applyBorder="1" applyAlignment="1">
      <alignment horizontal="left"/>
    </xf>
    <xf numFmtId="0" fontId="1" fillId="13" borderId="1" xfId="0" applyFont="1" applyFill="1" applyBorder="1" applyAlignment="1">
      <alignment vertical="top"/>
    </xf>
    <xf numFmtId="1" fontId="1" fillId="13" borderId="1" xfId="0" applyNumberFormat="1" applyFont="1" applyFill="1" applyBorder="1" applyAlignment="1">
      <alignment horizontal="center" vertical="center" wrapText="1"/>
    </xf>
    <xf numFmtId="1" fontId="10" fillId="16" borderId="1" xfId="0" applyNumberFormat="1" applyFont="1" applyFill="1" applyBorder="1" applyAlignment="1">
      <alignment horizontal="center" vertical="center" wrapText="1"/>
    </xf>
    <xf numFmtId="1" fontId="1" fillId="4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left"/>
    </xf>
    <xf numFmtId="0" fontId="1" fillId="14" borderId="1" xfId="0" applyFont="1" applyFill="1" applyBorder="1" applyAlignment="1">
      <alignment vertical="top"/>
    </xf>
    <xf numFmtId="1" fontId="1" fillId="14" borderId="1" xfId="0" applyNumberFormat="1" applyFont="1" applyFill="1" applyBorder="1" applyAlignment="1">
      <alignment horizontal="center" vertical="center" wrapText="1"/>
    </xf>
    <xf numFmtId="0" fontId="1" fillId="15" borderId="1" xfId="0" applyFont="1" applyFill="1" applyBorder="1" applyAlignment="1">
      <alignment vertical="top" wrapText="1"/>
    </xf>
    <xf numFmtId="0" fontId="2" fillId="15" borderId="1" xfId="0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left"/>
    </xf>
    <xf numFmtId="0" fontId="1" fillId="17" borderId="1" xfId="0" applyFont="1" applyFill="1" applyBorder="1" applyAlignment="1">
      <alignment vertical="top"/>
    </xf>
    <xf numFmtId="0" fontId="1" fillId="17" borderId="1" xfId="0" applyNumberFormat="1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horizontal="center" vertical="center"/>
    </xf>
    <xf numFmtId="0" fontId="1" fillId="18" borderId="1" xfId="0" applyFont="1" applyFill="1" applyBorder="1" applyAlignment="1">
      <alignment horizontal="left"/>
    </xf>
    <xf numFmtId="0" fontId="1" fillId="18" borderId="1" xfId="0" applyFont="1" applyFill="1" applyBorder="1" applyAlignment="1">
      <alignment vertical="top"/>
    </xf>
    <xf numFmtId="0" fontId="1" fillId="18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left"/>
    </xf>
    <xf numFmtId="0" fontId="1" fillId="19" borderId="1" xfId="0" applyFont="1" applyFill="1" applyBorder="1" applyAlignment="1">
      <alignment vertical="top"/>
    </xf>
    <xf numFmtId="0" fontId="1" fillId="19" borderId="1" xfId="0" applyFont="1" applyFill="1" applyBorder="1" applyAlignment="1">
      <alignment horizontal="center" vertical="center"/>
    </xf>
    <xf numFmtId="0" fontId="1" fillId="13" borderId="1" xfId="0" applyNumberFormat="1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left" vertical="center"/>
    </xf>
    <xf numFmtId="1" fontId="1" fillId="17" borderId="1" xfId="0" applyNumberFormat="1" applyFont="1" applyFill="1" applyBorder="1" applyAlignment="1">
      <alignment horizontal="center" vertical="center"/>
    </xf>
    <xf numFmtId="1" fontId="1" fillId="13" borderId="1" xfId="0" applyNumberFormat="1" applyFont="1" applyFill="1" applyBorder="1" applyAlignment="1">
      <alignment horizontal="center" vertical="center"/>
    </xf>
    <xf numFmtId="0" fontId="1" fillId="15" borderId="1" xfId="0" applyFont="1" applyFill="1" applyBorder="1" applyAlignment="1">
      <alignment vertical="top"/>
    </xf>
    <xf numFmtId="0" fontId="1" fillId="15" borderId="1" xfId="0" applyNumberFormat="1" applyFont="1" applyFill="1" applyBorder="1" applyAlignment="1">
      <alignment horizontal="center" vertical="center"/>
    </xf>
    <xf numFmtId="0" fontId="1" fillId="15" borderId="0" xfId="0" applyFont="1" applyFill="1" applyBorder="1"/>
    <xf numFmtId="0" fontId="1" fillId="15" borderId="0" xfId="0" applyFont="1" applyFill="1" applyBorder="1" applyAlignment="1">
      <alignment horizontal="left"/>
    </xf>
    <xf numFmtId="1" fontId="2" fillId="17" borderId="1" xfId="0" applyNumberFormat="1" applyFont="1" applyFill="1" applyBorder="1" applyAlignment="1">
      <alignment horizontal="center" vertical="center"/>
    </xf>
    <xf numFmtId="0" fontId="1" fillId="17" borderId="1" xfId="0" applyFont="1" applyFill="1" applyBorder="1" applyAlignment="1">
      <alignment vertical="top" wrapText="1"/>
    </xf>
    <xf numFmtId="0" fontId="1" fillId="13" borderId="1" xfId="0" applyFont="1" applyFill="1" applyBorder="1" applyAlignment="1">
      <alignment vertical="top" wrapText="1"/>
    </xf>
    <xf numFmtId="0" fontId="2" fillId="15" borderId="1" xfId="0" applyNumberFormat="1" applyFont="1" applyFill="1" applyBorder="1" applyAlignment="1">
      <alignment horizontal="center" vertical="center"/>
    </xf>
    <xf numFmtId="1" fontId="10" fillId="20" borderId="1" xfId="0" applyNumberFormat="1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49" fontId="10" fillId="11" borderId="1" xfId="0" applyNumberFormat="1" applyFont="1" applyFill="1" applyBorder="1" applyAlignment="1">
      <alignment horizontal="center" vertical="center" wrapText="1"/>
    </xf>
    <xf numFmtId="49" fontId="10" fillId="4" borderId="1" xfId="0" applyNumberFormat="1" applyFont="1" applyFill="1" applyBorder="1" applyAlignment="1">
      <alignment horizontal="center" vertical="center" wrapText="1"/>
    </xf>
    <xf numFmtId="49" fontId="10" fillId="12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" fontId="1" fillId="5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10" borderId="1" xfId="0" applyNumberFormat="1" applyFont="1" applyFill="1" applyBorder="1" applyAlignment="1">
      <alignment horizontal="center" vertical="center"/>
    </xf>
    <xf numFmtId="0" fontId="11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" fontId="10" fillId="4" borderId="1" xfId="0" applyNumberFormat="1" applyFont="1" applyFill="1" applyBorder="1" applyAlignment="1">
      <alignment horizontal="center" vertical="center" wrapText="1"/>
    </xf>
  </cellXfs>
  <cellStyles count="8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Гиперссылка" xfId="59" builtinId="8" hidden="1"/>
    <cellStyle name="Гиперссылка" xfId="61" builtinId="8" hidden="1"/>
    <cellStyle name="Гиперссылка" xfId="63" builtinId="8" hidden="1"/>
    <cellStyle name="Гиперссылка" xfId="65" builtinId="8" hidden="1"/>
    <cellStyle name="Гиперссылка" xfId="67" builtinId="8" hidden="1"/>
    <cellStyle name="Гиперссылка" xfId="69" builtinId="8" hidden="1"/>
    <cellStyle name="Гиперссылка" xfId="71" builtinId="8" hidden="1"/>
    <cellStyle name="Гиперссылка" xfId="73" builtinId="8" hidden="1"/>
    <cellStyle name="Гиперссылка" xfId="75" builtinId="8" hidden="1"/>
    <cellStyle name="Гиперссылка" xfId="77" builtinId="8" hidden="1"/>
    <cellStyle name="Гиперссылка" xfId="79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  <cellStyle name="Открывавшаяся гиперссылка" xfId="60" builtinId="9" hidden="1"/>
    <cellStyle name="Открывавшаяся гиперссылка" xfId="62" builtinId="9" hidden="1"/>
    <cellStyle name="Открывавшаяся гиперссылка" xfId="64" builtinId="9" hidden="1"/>
    <cellStyle name="Открывавшаяся гиперссылка" xfId="66" builtinId="9" hidden="1"/>
    <cellStyle name="Открывавшаяся гиперссылка" xfId="68" builtinId="9" hidden="1"/>
    <cellStyle name="Открывавшаяся гиперссылка" xfId="70" builtinId="9" hidden="1"/>
    <cellStyle name="Открывавшаяся гиперссылка" xfId="72" builtinId="9" hidden="1"/>
    <cellStyle name="Открывавшаяся гиперссылка" xfId="74" builtinId="9" hidden="1"/>
    <cellStyle name="Открывавшаяся гиперссылка" xfId="76" builtinId="9" hidden="1"/>
    <cellStyle name="Открывавшаяся гиперссылка" xfId="78" builtinId="9" hidden="1"/>
    <cellStyle name="Открывавшаяся гиперссылка" xfId="80" builtinId="9" hidden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XEC1931"/>
  <sheetViews>
    <sheetView tabSelected="1" topLeftCell="B1" workbookViewId="0">
      <pane ySplit="3" topLeftCell="A284" activePane="bottomLeft" state="frozen"/>
      <selection pane="bottomLeft" activeCell="Q299" sqref="Q299"/>
    </sheetView>
  </sheetViews>
  <sheetFormatPr baseColWidth="10" defaultColWidth="8.83203125" defaultRowHeight="15" x14ac:dyDescent="0.2"/>
  <cols>
    <col min="1" max="1" width="4.5" style="3" customWidth="1"/>
    <col min="2" max="2" width="44.5" style="1" customWidth="1"/>
    <col min="3" max="4" width="15.1640625" style="1" customWidth="1"/>
    <col min="5" max="6" width="7" style="1" customWidth="1"/>
    <col min="7" max="7" width="7.6640625" style="6" customWidth="1"/>
    <col min="8" max="8" width="7.83203125" style="1" customWidth="1"/>
    <col min="9" max="9" width="13.1640625" style="1" customWidth="1"/>
    <col min="10" max="10" width="9.1640625" style="6" customWidth="1"/>
    <col min="11" max="11" width="5.6640625" style="1" customWidth="1"/>
    <col min="12" max="12" width="7.83203125" style="1" customWidth="1"/>
    <col min="13" max="13" width="7.33203125" style="1" customWidth="1"/>
    <col min="14" max="14" width="6.1640625" style="1" customWidth="1"/>
    <col min="15" max="15" width="11.6640625" style="1" customWidth="1"/>
    <col min="16" max="16" width="5.83203125" style="1" customWidth="1"/>
    <col min="17" max="17" width="13.83203125" style="1" customWidth="1"/>
    <col min="18" max="16384" width="8.83203125" style="1"/>
  </cols>
  <sheetData>
    <row r="1" spans="1:17" ht="39" customHeight="1" x14ac:dyDescent="0.2">
      <c r="A1" s="152" t="s">
        <v>2</v>
      </c>
      <c r="B1" s="152" t="s">
        <v>3</v>
      </c>
      <c r="C1" s="152" t="s">
        <v>0</v>
      </c>
      <c r="D1" s="152" t="s">
        <v>1809</v>
      </c>
      <c r="E1" s="154" t="s">
        <v>1795</v>
      </c>
      <c r="F1" s="155"/>
      <c r="G1" s="155"/>
      <c r="H1" s="155"/>
      <c r="I1" s="155"/>
      <c r="J1" s="156"/>
      <c r="K1" s="157" t="s">
        <v>1797</v>
      </c>
      <c r="L1" s="158"/>
      <c r="M1" s="158"/>
      <c r="N1" s="158"/>
      <c r="O1" s="158"/>
      <c r="P1" s="158"/>
      <c r="Q1" s="158"/>
    </row>
    <row r="2" spans="1:17" ht="117.75" customHeight="1" x14ac:dyDescent="0.2">
      <c r="A2" s="153"/>
      <c r="B2" s="153"/>
      <c r="C2" s="153"/>
      <c r="D2" s="153"/>
      <c r="E2" s="17" t="s">
        <v>246</v>
      </c>
      <c r="F2" s="17" t="s">
        <v>1522</v>
      </c>
      <c r="G2" s="17" t="s">
        <v>1521</v>
      </c>
      <c r="H2" s="17" t="s">
        <v>245</v>
      </c>
      <c r="I2" s="17" t="s">
        <v>1520</v>
      </c>
      <c r="J2" s="17" t="s">
        <v>1519</v>
      </c>
      <c r="K2" s="17" t="s">
        <v>246</v>
      </c>
      <c r="L2" s="17" t="s">
        <v>1522</v>
      </c>
      <c r="M2" s="17" t="s">
        <v>1521</v>
      </c>
      <c r="N2" s="17" t="s">
        <v>245</v>
      </c>
      <c r="O2" s="17" t="s">
        <v>1520</v>
      </c>
      <c r="P2" s="17" t="s">
        <v>1802</v>
      </c>
      <c r="Q2" s="17" t="s">
        <v>1796</v>
      </c>
    </row>
    <row r="3" spans="1:17" ht="16" x14ac:dyDescent="0.2">
      <c r="A3" s="82">
        <v>1</v>
      </c>
      <c r="B3" s="18">
        <v>2</v>
      </c>
      <c r="C3" s="19">
        <v>3</v>
      </c>
      <c r="D3" s="139">
        <v>4</v>
      </c>
      <c r="E3" s="18">
        <v>5</v>
      </c>
      <c r="F3" s="19">
        <v>6</v>
      </c>
      <c r="G3" s="139">
        <v>7</v>
      </c>
      <c r="H3" s="18">
        <v>8</v>
      </c>
      <c r="I3" s="19">
        <v>9</v>
      </c>
      <c r="J3" s="139">
        <v>10</v>
      </c>
      <c r="K3" s="18">
        <v>11</v>
      </c>
      <c r="L3" s="19">
        <v>12</v>
      </c>
      <c r="M3" s="139">
        <v>13</v>
      </c>
      <c r="N3" s="18">
        <v>14</v>
      </c>
      <c r="O3" s="19">
        <v>15</v>
      </c>
      <c r="P3" s="139">
        <v>16</v>
      </c>
      <c r="Q3" s="18">
        <v>17</v>
      </c>
    </row>
    <row r="4" spans="1:17" s="5" customFormat="1" ht="18" x14ac:dyDescent="0.2">
      <c r="A4" s="20"/>
      <c r="B4" s="20" t="s">
        <v>1523</v>
      </c>
      <c r="C4" s="21">
        <v>1552900</v>
      </c>
      <c r="D4" s="21"/>
      <c r="E4" s="22">
        <f>E5+E7+E8+E106+E187+E299+E410+E465+E567+E611+E725+E802+E899+E953+E1009+E1161+E1204+E1329+E1483+E1559+E1622+E1696+E1815</f>
        <v>614</v>
      </c>
      <c r="F4" s="22">
        <f t="shared" ref="F4:I4" si="0">F5+F7+F8+F106+F187+F299+F410+F465+F567+F611+F725+F802+F899+F953+F1009+F1161+F1204+F1329+F1483+F1559+F1622+F1696+F1815</f>
        <v>58</v>
      </c>
      <c r="G4" s="22">
        <f t="shared" si="0"/>
        <v>15</v>
      </c>
      <c r="H4" s="22">
        <f t="shared" si="0"/>
        <v>12</v>
      </c>
      <c r="I4" s="22">
        <f t="shared" si="0"/>
        <v>2</v>
      </c>
      <c r="J4" s="22">
        <f>E4+F4+G4+H4+I4</f>
        <v>701</v>
      </c>
      <c r="K4" s="76">
        <f>K5+K7+K8+K106+K187+K299+K410+K465+K567+K611+K725+K802+K899+K953+K1009+K1161+K1204+K1329+K1483+K1559+K1622+K1696+K1815</f>
        <v>494</v>
      </c>
      <c r="L4" s="76">
        <f t="shared" ref="L4:O4" si="1">L5+L7+L8+L106+L187+L299+L410+L465+L567+L611+L725+L802+L899+L953+L1009+L1161+L1204+L1329+L1483+L1559+L1622+L1696+L1815</f>
        <v>22</v>
      </c>
      <c r="M4" s="76">
        <f t="shared" si="1"/>
        <v>22</v>
      </c>
      <c r="N4" s="76">
        <f t="shared" si="1"/>
        <v>22</v>
      </c>
      <c r="O4" s="76">
        <f t="shared" si="1"/>
        <v>21</v>
      </c>
      <c r="P4" s="78">
        <f>SUM(K4:O4)</f>
        <v>581</v>
      </c>
      <c r="Q4" s="144">
        <f>J4/P4*100</f>
        <v>120.65404475043029</v>
      </c>
    </row>
    <row r="5" spans="1:17" ht="15" customHeight="1" x14ac:dyDescent="0.2">
      <c r="A5" s="23"/>
      <c r="B5" s="23" t="s">
        <v>1524</v>
      </c>
      <c r="C5" s="24"/>
      <c r="D5" s="24" t="s">
        <v>1817</v>
      </c>
      <c r="E5" s="16">
        <v>0</v>
      </c>
      <c r="F5" s="16">
        <v>0</v>
      </c>
      <c r="G5" s="16">
        <v>1</v>
      </c>
      <c r="H5" s="16">
        <v>0</v>
      </c>
      <c r="I5" s="16">
        <v>0</v>
      </c>
      <c r="J5" s="16">
        <f>SUM(E5:I5)</f>
        <v>1</v>
      </c>
      <c r="K5" s="70"/>
      <c r="L5" s="69"/>
      <c r="M5" s="68">
        <v>1</v>
      </c>
      <c r="N5" s="69"/>
      <c r="O5" s="69"/>
      <c r="P5" s="78">
        <f t="shared" ref="P5:P68" si="2">SUM(K5:O5)</f>
        <v>1</v>
      </c>
      <c r="Q5" s="144">
        <f t="shared" ref="Q5:Q66" si="3">J5/P5*100</f>
        <v>100</v>
      </c>
    </row>
    <row r="6" spans="1:17" s="5" customFormat="1" ht="15" customHeight="1" x14ac:dyDescent="0.2">
      <c r="A6" s="26"/>
      <c r="B6" s="27" t="s">
        <v>1</v>
      </c>
      <c r="C6" s="21"/>
      <c r="D6" s="21"/>
      <c r="E6" s="148"/>
      <c r="F6" s="148"/>
      <c r="G6" s="148"/>
      <c r="H6" s="148"/>
      <c r="I6" s="148"/>
      <c r="J6" s="148"/>
      <c r="K6" s="21"/>
      <c r="L6" s="77"/>
      <c r="M6" s="77"/>
      <c r="N6" s="77"/>
      <c r="O6" s="77"/>
      <c r="P6" s="79"/>
      <c r="Q6" s="80"/>
    </row>
    <row r="7" spans="1:17" ht="18" x14ac:dyDescent="0.2">
      <c r="A7" s="28">
        <v>1</v>
      </c>
      <c r="B7" s="14" t="s">
        <v>1525</v>
      </c>
      <c r="C7" s="29">
        <v>391100</v>
      </c>
      <c r="D7" s="29" t="s">
        <v>1817</v>
      </c>
      <c r="E7" s="30">
        <v>4</v>
      </c>
      <c r="F7" s="30">
        <v>0</v>
      </c>
      <c r="G7" s="16">
        <v>0</v>
      </c>
      <c r="H7" s="16">
        <v>0</v>
      </c>
      <c r="I7" s="16">
        <v>0</v>
      </c>
      <c r="J7" s="16">
        <f>SUM(E7:I7)</f>
        <v>4</v>
      </c>
      <c r="K7" s="71">
        <v>6</v>
      </c>
      <c r="L7" s="72">
        <v>1</v>
      </c>
      <c r="M7" s="72">
        <v>1</v>
      </c>
      <c r="N7" s="72">
        <v>1</v>
      </c>
      <c r="O7" s="72">
        <v>0</v>
      </c>
      <c r="P7" s="78">
        <f t="shared" si="2"/>
        <v>9</v>
      </c>
      <c r="Q7" s="164">
        <f t="shared" si="3"/>
        <v>44.444444444444443</v>
      </c>
    </row>
    <row r="8" spans="1:17" ht="18" x14ac:dyDescent="0.2">
      <c r="A8" s="28">
        <v>2</v>
      </c>
      <c r="B8" s="14" t="s">
        <v>11</v>
      </c>
      <c r="C8" s="29">
        <v>118600</v>
      </c>
      <c r="D8" s="29"/>
      <c r="E8" s="30">
        <f>SUM(E9:E105)</f>
        <v>24</v>
      </c>
      <c r="F8" s="30">
        <f t="shared" ref="F8:I8" si="4">SUM(F9:F105)</f>
        <v>6</v>
      </c>
      <c r="G8" s="30">
        <f t="shared" si="4"/>
        <v>1</v>
      </c>
      <c r="H8" s="30">
        <f t="shared" si="4"/>
        <v>1</v>
      </c>
      <c r="I8" s="30">
        <f t="shared" si="4"/>
        <v>0</v>
      </c>
      <c r="J8" s="16">
        <f>SUM(E8:I8)</f>
        <v>32</v>
      </c>
      <c r="K8" s="68">
        <f>SUM(K9:K105)</f>
        <v>27</v>
      </c>
      <c r="L8" s="68">
        <f t="shared" ref="L8:O8" si="5">SUM(L9:L105)</f>
        <v>1</v>
      </c>
      <c r="M8" s="68">
        <f t="shared" si="5"/>
        <v>1</v>
      </c>
      <c r="N8" s="68">
        <f t="shared" si="5"/>
        <v>1</v>
      </c>
      <c r="O8" s="68">
        <f t="shared" si="5"/>
        <v>1</v>
      </c>
      <c r="P8" s="78">
        <f t="shared" si="2"/>
        <v>31</v>
      </c>
      <c r="Q8" s="78">
        <f t="shared" si="3"/>
        <v>103.2258064516129</v>
      </c>
    </row>
    <row r="9" spans="1:17" ht="18" x14ac:dyDescent="0.2">
      <c r="A9" s="31"/>
      <c r="B9" s="10" t="s">
        <v>551</v>
      </c>
      <c r="C9" s="32">
        <v>86999</v>
      </c>
      <c r="D9" s="32" t="s">
        <v>1817</v>
      </c>
      <c r="E9" s="32">
        <v>0</v>
      </c>
      <c r="F9" s="32">
        <v>3</v>
      </c>
      <c r="G9" s="32">
        <v>1</v>
      </c>
      <c r="H9" s="32">
        <v>1</v>
      </c>
      <c r="I9" s="32">
        <v>0</v>
      </c>
      <c r="J9" s="46">
        <f t="shared" ref="J9:J72" si="6">SUM(E9:I9)</f>
        <v>5</v>
      </c>
      <c r="K9" s="64">
        <v>1</v>
      </c>
      <c r="L9" s="66">
        <v>1</v>
      </c>
      <c r="M9" s="66">
        <v>1</v>
      </c>
      <c r="N9" s="66">
        <v>1</v>
      </c>
      <c r="O9" s="66">
        <v>1</v>
      </c>
      <c r="P9" s="78">
        <f t="shared" si="2"/>
        <v>5</v>
      </c>
      <c r="Q9" s="144">
        <f t="shared" si="3"/>
        <v>100</v>
      </c>
    </row>
    <row r="10" spans="1:17" ht="18" x14ac:dyDescent="0.2">
      <c r="A10" s="31"/>
      <c r="B10" s="10" t="s">
        <v>552</v>
      </c>
      <c r="C10" s="32">
        <v>2</v>
      </c>
      <c r="D10" s="50" t="str">
        <f>IF(C10&lt;=100,"0-100",IF(AND(C10&gt;100,C10&lt;=200),"100-200",IF(AND(C10&gt;200,C10&lt;=300),"200-300",IF(AND(C10&gt;300,C10&lt;=500),"300-500",IF(AND(C10&gt;500,C10&lt;=1000),"500-1000",IF(AND(C10&gt;1000,C10&lt;=1500),"1000-1500",IF(AND(C10&gt;1500,C10&lt;=2000),"1500-2000",IF(AND(C10&gt;2000,C10&lt;=3000),"2000-3000",IF(AND(C10&gt;3000,C10&lt;=5000),"3000-5000",IF(C10&gt;5000,"5000 и более"))))))))))</f>
        <v>0-100</v>
      </c>
      <c r="E10" s="32">
        <v>0</v>
      </c>
      <c r="F10" s="32"/>
      <c r="G10" s="32"/>
      <c r="H10" s="32"/>
      <c r="I10" s="32"/>
      <c r="J10" s="46">
        <f t="shared" si="6"/>
        <v>0</v>
      </c>
      <c r="K10" s="64">
        <v>0</v>
      </c>
      <c r="L10" s="66">
        <v>0</v>
      </c>
      <c r="M10" s="66">
        <v>0</v>
      </c>
      <c r="N10" s="66">
        <v>0</v>
      </c>
      <c r="O10" s="66">
        <v>0</v>
      </c>
      <c r="P10" s="78">
        <f t="shared" si="2"/>
        <v>0</v>
      </c>
      <c r="Q10" s="144" t="s">
        <v>1798</v>
      </c>
    </row>
    <row r="11" spans="1:17" ht="18" x14ac:dyDescent="0.2">
      <c r="A11" s="31"/>
      <c r="B11" s="10" t="s">
        <v>553</v>
      </c>
      <c r="C11" s="32">
        <v>162</v>
      </c>
      <c r="D11" s="50" t="str">
        <f t="shared" ref="D11:D74" si="7">IF(C11&lt;=100,"0-100",IF(AND(C11&gt;100,C11&lt;=200),"100-200",IF(AND(C11&gt;200,C11&lt;=300),"200-300",IF(AND(C11&gt;300,C11&lt;=500),"300-500",IF(AND(C11&gt;500,C11&lt;=1000),"500-1000",IF(AND(C11&gt;1000,C11&lt;=1500),"1000-1500",IF(AND(C11&gt;1500,C11&lt;=2000),"1500-2000",IF(AND(C11&gt;2000,C11&lt;=3000),"2000-3000",IF(AND(C11&gt;3000,C11&lt;=5000),"3000-5000",IF(C11&gt;5000,"5000 и более"))))))))))</f>
        <v>100-200</v>
      </c>
      <c r="E11" s="32">
        <v>0</v>
      </c>
      <c r="F11" s="32"/>
      <c r="G11" s="32"/>
      <c r="H11" s="32"/>
      <c r="I11" s="32"/>
      <c r="J11" s="46">
        <f t="shared" si="6"/>
        <v>0</v>
      </c>
      <c r="K11" s="64">
        <v>0</v>
      </c>
      <c r="L11" s="66">
        <v>0</v>
      </c>
      <c r="M11" s="66">
        <v>0</v>
      </c>
      <c r="N11" s="66">
        <v>0</v>
      </c>
      <c r="O11" s="66">
        <v>0</v>
      </c>
      <c r="P11" s="78">
        <f t="shared" si="2"/>
        <v>0</v>
      </c>
      <c r="Q11" s="144" t="s">
        <v>1798</v>
      </c>
    </row>
    <row r="12" spans="1:17" ht="18" x14ac:dyDescent="0.2">
      <c r="A12" s="31"/>
      <c r="B12" s="10" t="s">
        <v>554</v>
      </c>
      <c r="C12" s="32">
        <v>450</v>
      </c>
      <c r="D12" s="50" t="str">
        <f t="shared" si="7"/>
        <v>300-500</v>
      </c>
      <c r="E12" s="32">
        <v>1</v>
      </c>
      <c r="F12" s="32"/>
      <c r="G12" s="32"/>
      <c r="H12" s="32"/>
      <c r="I12" s="32"/>
      <c r="J12" s="46">
        <f t="shared" si="6"/>
        <v>1</v>
      </c>
      <c r="K12" s="64">
        <v>1</v>
      </c>
      <c r="L12" s="66">
        <v>0</v>
      </c>
      <c r="M12" s="66">
        <v>0</v>
      </c>
      <c r="N12" s="66">
        <v>0</v>
      </c>
      <c r="O12" s="66">
        <v>0</v>
      </c>
      <c r="P12" s="78">
        <f t="shared" si="2"/>
        <v>1</v>
      </c>
      <c r="Q12" s="144">
        <f t="shared" si="3"/>
        <v>100</v>
      </c>
    </row>
    <row r="13" spans="1:17" ht="18" x14ac:dyDescent="0.2">
      <c r="A13" s="31"/>
      <c r="B13" s="10" t="s">
        <v>555</v>
      </c>
      <c r="C13" s="32">
        <v>99</v>
      </c>
      <c r="D13" s="50" t="str">
        <f t="shared" si="7"/>
        <v>0-100</v>
      </c>
      <c r="E13" s="32">
        <v>0</v>
      </c>
      <c r="F13" s="32"/>
      <c r="G13" s="32"/>
      <c r="H13" s="32"/>
      <c r="I13" s="32"/>
      <c r="J13" s="46">
        <f t="shared" si="6"/>
        <v>0</v>
      </c>
      <c r="K13" s="64">
        <v>0</v>
      </c>
      <c r="L13" s="66">
        <v>0</v>
      </c>
      <c r="M13" s="66">
        <v>0</v>
      </c>
      <c r="N13" s="66">
        <v>0</v>
      </c>
      <c r="O13" s="66">
        <v>0</v>
      </c>
      <c r="P13" s="78">
        <f t="shared" si="2"/>
        <v>0</v>
      </c>
      <c r="Q13" s="144" t="s">
        <v>1798</v>
      </c>
    </row>
    <row r="14" spans="1:17" ht="18" x14ac:dyDescent="0.2">
      <c r="A14" s="31"/>
      <c r="B14" s="10" t="s">
        <v>556</v>
      </c>
      <c r="C14" s="32">
        <v>5989</v>
      </c>
      <c r="D14" s="50" t="str">
        <f t="shared" si="7"/>
        <v>5000 и более</v>
      </c>
      <c r="E14" s="32">
        <v>0</v>
      </c>
      <c r="F14" s="32">
        <v>1</v>
      </c>
      <c r="G14" s="32"/>
      <c r="H14" s="32"/>
      <c r="I14" s="32"/>
      <c r="J14" s="46">
        <f t="shared" si="6"/>
        <v>1</v>
      </c>
      <c r="K14" s="64">
        <v>2</v>
      </c>
      <c r="L14" s="66">
        <v>0</v>
      </c>
      <c r="M14" s="66">
        <v>0</v>
      </c>
      <c r="N14" s="66">
        <v>0</v>
      </c>
      <c r="O14" s="66">
        <v>0</v>
      </c>
      <c r="P14" s="78">
        <f t="shared" si="2"/>
        <v>2</v>
      </c>
      <c r="Q14" s="144">
        <f t="shared" si="3"/>
        <v>50</v>
      </c>
    </row>
    <row r="15" spans="1:17" ht="18" x14ac:dyDescent="0.2">
      <c r="A15" s="31"/>
      <c r="B15" s="10" t="s">
        <v>557</v>
      </c>
      <c r="C15" s="32">
        <v>800</v>
      </c>
      <c r="D15" s="50" t="str">
        <f t="shared" si="7"/>
        <v>500-1000</v>
      </c>
      <c r="E15" s="32">
        <v>1</v>
      </c>
      <c r="F15" s="32"/>
      <c r="G15" s="32"/>
      <c r="H15" s="32"/>
      <c r="I15" s="32"/>
      <c r="J15" s="46">
        <f t="shared" si="6"/>
        <v>1</v>
      </c>
      <c r="K15" s="64">
        <v>1</v>
      </c>
      <c r="L15" s="66">
        <v>0</v>
      </c>
      <c r="M15" s="66">
        <v>0</v>
      </c>
      <c r="N15" s="66">
        <v>0</v>
      </c>
      <c r="O15" s="66">
        <v>0</v>
      </c>
      <c r="P15" s="78">
        <f t="shared" si="2"/>
        <v>1</v>
      </c>
      <c r="Q15" s="144">
        <f t="shared" si="3"/>
        <v>100</v>
      </c>
    </row>
    <row r="16" spans="1:17" ht="18" x14ac:dyDescent="0.2">
      <c r="A16" s="31"/>
      <c r="B16" s="10" t="s">
        <v>558</v>
      </c>
      <c r="C16" s="32">
        <v>972</v>
      </c>
      <c r="D16" s="50" t="str">
        <f t="shared" si="7"/>
        <v>500-1000</v>
      </c>
      <c r="E16" s="32">
        <v>1</v>
      </c>
      <c r="F16" s="32"/>
      <c r="G16" s="32"/>
      <c r="H16" s="32"/>
      <c r="I16" s="32"/>
      <c r="J16" s="46">
        <f t="shared" si="6"/>
        <v>1</v>
      </c>
      <c r="K16" s="64">
        <v>1</v>
      </c>
      <c r="L16" s="66">
        <v>0</v>
      </c>
      <c r="M16" s="66">
        <v>0</v>
      </c>
      <c r="N16" s="66">
        <v>0</v>
      </c>
      <c r="O16" s="66">
        <v>0</v>
      </c>
      <c r="P16" s="78">
        <f t="shared" si="2"/>
        <v>1</v>
      </c>
      <c r="Q16" s="144">
        <f t="shared" si="3"/>
        <v>100</v>
      </c>
    </row>
    <row r="17" spans="1:17" ht="18" x14ac:dyDescent="0.2">
      <c r="A17" s="31"/>
      <c r="B17" s="10" t="s">
        <v>559</v>
      </c>
      <c r="C17" s="32">
        <v>1328</v>
      </c>
      <c r="D17" s="50" t="str">
        <f t="shared" si="7"/>
        <v>1000-1500</v>
      </c>
      <c r="E17" s="32">
        <v>0</v>
      </c>
      <c r="F17" s="32">
        <v>1</v>
      </c>
      <c r="G17" s="32"/>
      <c r="H17" s="32"/>
      <c r="I17" s="32"/>
      <c r="J17" s="46">
        <f t="shared" si="6"/>
        <v>1</v>
      </c>
      <c r="K17" s="64">
        <v>1</v>
      </c>
      <c r="L17" s="66">
        <v>0</v>
      </c>
      <c r="M17" s="66"/>
      <c r="N17" s="66">
        <v>0</v>
      </c>
      <c r="O17" s="66">
        <v>0</v>
      </c>
      <c r="P17" s="78">
        <f t="shared" si="2"/>
        <v>1</v>
      </c>
      <c r="Q17" s="144">
        <f t="shared" si="3"/>
        <v>100</v>
      </c>
    </row>
    <row r="18" spans="1:17" ht="18" x14ac:dyDescent="0.2">
      <c r="A18" s="31"/>
      <c r="B18" s="10" t="s">
        <v>560</v>
      </c>
      <c r="C18" s="32">
        <v>169</v>
      </c>
      <c r="D18" s="50" t="str">
        <f t="shared" si="7"/>
        <v>100-200</v>
      </c>
      <c r="E18" s="32">
        <v>1</v>
      </c>
      <c r="F18" s="32"/>
      <c r="G18" s="32"/>
      <c r="H18" s="32"/>
      <c r="I18" s="32"/>
      <c r="J18" s="46">
        <f t="shared" si="6"/>
        <v>1</v>
      </c>
      <c r="K18" s="64">
        <v>0</v>
      </c>
      <c r="L18" s="66">
        <v>0</v>
      </c>
      <c r="M18" s="66">
        <v>0</v>
      </c>
      <c r="N18" s="66">
        <v>0</v>
      </c>
      <c r="O18" s="66">
        <v>0</v>
      </c>
      <c r="P18" s="78">
        <f t="shared" si="2"/>
        <v>0</v>
      </c>
      <c r="Q18" s="80" t="s">
        <v>1799</v>
      </c>
    </row>
    <row r="19" spans="1:17" ht="18" x14ac:dyDescent="0.2">
      <c r="A19" s="31"/>
      <c r="B19" s="10" t="s">
        <v>561</v>
      </c>
      <c r="C19" s="32">
        <v>596</v>
      </c>
      <c r="D19" s="50" t="str">
        <f t="shared" si="7"/>
        <v>500-1000</v>
      </c>
      <c r="E19" s="32">
        <v>1</v>
      </c>
      <c r="F19" s="32"/>
      <c r="G19" s="32"/>
      <c r="H19" s="32"/>
      <c r="I19" s="32"/>
      <c r="J19" s="46">
        <f t="shared" si="6"/>
        <v>1</v>
      </c>
      <c r="K19" s="64">
        <v>1</v>
      </c>
      <c r="L19" s="66">
        <v>0</v>
      </c>
      <c r="M19" s="66">
        <v>0</v>
      </c>
      <c r="N19" s="66">
        <v>0</v>
      </c>
      <c r="O19" s="66">
        <v>0</v>
      </c>
      <c r="P19" s="78">
        <f t="shared" si="2"/>
        <v>1</v>
      </c>
      <c r="Q19" s="144">
        <f t="shared" si="3"/>
        <v>100</v>
      </c>
    </row>
    <row r="20" spans="1:17" ht="18" x14ac:dyDescent="0.2">
      <c r="A20" s="31"/>
      <c r="B20" s="10" t="s">
        <v>562</v>
      </c>
      <c r="C20" s="32">
        <v>247</v>
      </c>
      <c r="D20" s="50" t="str">
        <f t="shared" si="7"/>
        <v>200-300</v>
      </c>
      <c r="E20" s="32">
        <v>0</v>
      </c>
      <c r="F20" s="32"/>
      <c r="G20" s="32"/>
      <c r="H20" s="32"/>
      <c r="I20" s="32"/>
      <c r="J20" s="46">
        <f t="shared" si="6"/>
        <v>0</v>
      </c>
      <c r="K20" s="64">
        <v>0</v>
      </c>
      <c r="L20" s="66">
        <v>0</v>
      </c>
      <c r="M20" s="66">
        <v>0</v>
      </c>
      <c r="N20" s="66">
        <v>0</v>
      </c>
      <c r="O20" s="66">
        <v>0</v>
      </c>
      <c r="P20" s="78">
        <f t="shared" si="2"/>
        <v>0</v>
      </c>
      <c r="Q20" s="144" t="s">
        <v>1798</v>
      </c>
    </row>
    <row r="21" spans="1:17" ht="18" x14ac:dyDescent="0.2">
      <c r="A21" s="31"/>
      <c r="B21" s="10" t="s">
        <v>563</v>
      </c>
      <c r="C21" s="32">
        <v>155</v>
      </c>
      <c r="D21" s="50" t="str">
        <f t="shared" si="7"/>
        <v>100-200</v>
      </c>
      <c r="E21" s="32">
        <v>0</v>
      </c>
      <c r="F21" s="32"/>
      <c r="G21" s="32"/>
      <c r="H21" s="32"/>
      <c r="I21" s="32"/>
      <c r="J21" s="46">
        <f t="shared" si="6"/>
        <v>0</v>
      </c>
      <c r="K21" s="64">
        <v>0</v>
      </c>
      <c r="L21" s="66">
        <v>0</v>
      </c>
      <c r="M21" s="66">
        <v>0</v>
      </c>
      <c r="N21" s="66">
        <v>0</v>
      </c>
      <c r="O21" s="66">
        <v>0</v>
      </c>
      <c r="P21" s="78">
        <f t="shared" si="2"/>
        <v>0</v>
      </c>
      <c r="Q21" s="144" t="s">
        <v>1798</v>
      </c>
    </row>
    <row r="22" spans="1:17" ht="18" x14ac:dyDescent="0.2">
      <c r="A22" s="31"/>
      <c r="B22" s="10" t="s">
        <v>334</v>
      </c>
      <c r="C22" s="32">
        <v>404</v>
      </c>
      <c r="D22" s="50" t="str">
        <f t="shared" si="7"/>
        <v>300-500</v>
      </c>
      <c r="E22" s="32">
        <v>0</v>
      </c>
      <c r="F22" s="32"/>
      <c r="G22" s="32"/>
      <c r="H22" s="32"/>
      <c r="I22" s="32"/>
      <c r="J22" s="46">
        <f t="shared" si="6"/>
        <v>0</v>
      </c>
      <c r="K22" s="64">
        <v>1</v>
      </c>
      <c r="L22" s="66">
        <v>0</v>
      </c>
      <c r="M22" s="66"/>
      <c r="N22" s="66">
        <v>0</v>
      </c>
      <c r="O22" s="66">
        <v>0</v>
      </c>
      <c r="P22" s="78">
        <f t="shared" si="2"/>
        <v>1</v>
      </c>
      <c r="Q22" s="144">
        <f t="shared" si="3"/>
        <v>0</v>
      </c>
    </row>
    <row r="23" spans="1:17" ht="18" x14ac:dyDescent="0.2">
      <c r="A23" s="31"/>
      <c r="B23" s="10" t="s">
        <v>564</v>
      </c>
      <c r="C23" s="32">
        <v>122</v>
      </c>
      <c r="D23" s="50" t="str">
        <f t="shared" si="7"/>
        <v>100-200</v>
      </c>
      <c r="E23" s="32">
        <v>0</v>
      </c>
      <c r="F23" s="32"/>
      <c r="G23" s="32"/>
      <c r="H23" s="32"/>
      <c r="I23" s="32"/>
      <c r="J23" s="46">
        <f t="shared" si="6"/>
        <v>0</v>
      </c>
      <c r="K23" s="64">
        <v>0</v>
      </c>
      <c r="L23" s="66">
        <v>0</v>
      </c>
      <c r="M23" s="66">
        <v>0</v>
      </c>
      <c r="N23" s="66">
        <v>0</v>
      </c>
      <c r="O23" s="66">
        <v>0</v>
      </c>
      <c r="P23" s="78">
        <f t="shared" si="2"/>
        <v>0</v>
      </c>
      <c r="Q23" s="144" t="s">
        <v>1798</v>
      </c>
    </row>
    <row r="24" spans="1:17" ht="18" x14ac:dyDescent="0.2">
      <c r="A24" s="31"/>
      <c r="B24" s="10" t="s">
        <v>565</v>
      </c>
      <c r="C24" s="32">
        <v>116</v>
      </c>
      <c r="D24" s="50" t="str">
        <f t="shared" si="7"/>
        <v>100-200</v>
      </c>
      <c r="E24" s="32">
        <v>0</v>
      </c>
      <c r="F24" s="32"/>
      <c r="G24" s="32"/>
      <c r="H24" s="32"/>
      <c r="I24" s="32"/>
      <c r="J24" s="46">
        <f t="shared" si="6"/>
        <v>0</v>
      </c>
      <c r="K24" s="64">
        <v>0</v>
      </c>
      <c r="L24" s="66">
        <v>0</v>
      </c>
      <c r="M24" s="66">
        <v>0</v>
      </c>
      <c r="N24" s="66">
        <v>0</v>
      </c>
      <c r="O24" s="66">
        <v>0</v>
      </c>
      <c r="P24" s="78">
        <f t="shared" si="2"/>
        <v>0</v>
      </c>
      <c r="Q24" s="144" t="s">
        <v>1798</v>
      </c>
    </row>
    <row r="25" spans="1:17" ht="18" x14ac:dyDescent="0.2">
      <c r="A25" s="31"/>
      <c r="B25" s="10" t="s">
        <v>223</v>
      </c>
      <c r="C25" s="32">
        <v>409</v>
      </c>
      <c r="D25" s="50" t="str">
        <f t="shared" si="7"/>
        <v>300-500</v>
      </c>
      <c r="E25" s="32">
        <v>1</v>
      </c>
      <c r="F25" s="32"/>
      <c r="G25" s="32"/>
      <c r="H25" s="32"/>
      <c r="I25" s="32"/>
      <c r="J25" s="46">
        <f t="shared" si="6"/>
        <v>1</v>
      </c>
      <c r="K25" s="64">
        <v>1</v>
      </c>
      <c r="L25" s="66">
        <v>0</v>
      </c>
      <c r="M25" s="66">
        <v>0</v>
      </c>
      <c r="N25" s="66">
        <v>0</v>
      </c>
      <c r="O25" s="66">
        <v>0</v>
      </c>
      <c r="P25" s="78">
        <f t="shared" si="2"/>
        <v>1</v>
      </c>
      <c r="Q25" s="144">
        <f t="shared" si="3"/>
        <v>100</v>
      </c>
    </row>
    <row r="26" spans="1:17" ht="18" x14ac:dyDescent="0.2">
      <c r="A26" s="31"/>
      <c r="B26" s="10" t="s">
        <v>344</v>
      </c>
      <c r="C26" s="32">
        <v>505</v>
      </c>
      <c r="D26" s="50" t="str">
        <f t="shared" si="7"/>
        <v>500-1000</v>
      </c>
      <c r="E26" s="32">
        <v>1</v>
      </c>
      <c r="F26" s="32"/>
      <c r="G26" s="32"/>
      <c r="H26" s="32"/>
      <c r="I26" s="32"/>
      <c r="J26" s="46">
        <f t="shared" si="6"/>
        <v>1</v>
      </c>
      <c r="K26" s="64">
        <v>1</v>
      </c>
      <c r="L26" s="66">
        <v>0</v>
      </c>
      <c r="M26" s="66">
        <v>0</v>
      </c>
      <c r="N26" s="66">
        <v>0</v>
      </c>
      <c r="O26" s="66">
        <v>0</v>
      </c>
      <c r="P26" s="78">
        <f t="shared" si="2"/>
        <v>1</v>
      </c>
      <c r="Q26" s="144">
        <f t="shared" si="3"/>
        <v>100</v>
      </c>
    </row>
    <row r="27" spans="1:17" ht="18" x14ac:dyDescent="0.2">
      <c r="A27" s="31"/>
      <c r="B27" s="10" t="s">
        <v>567</v>
      </c>
      <c r="C27" s="32">
        <v>128</v>
      </c>
      <c r="D27" s="50" t="str">
        <f t="shared" si="7"/>
        <v>100-200</v>
      </c>
      <c r="E27" s="32">
        <v>0</v>
      </c>
      <c r="F27" s="32"/>
      <c r="G27" s="32"/>
      <c r="H27" s="32"/>
      <c r="I27" s="32"/>
      <c r="J27" s="46">
        <f t="shared" si="6"/>
        <v>0</v>
      </c>
      <c r="K27" s="64">
        <v>0</v>
      </c>
      <c r="L27" s="66">
        <v>0</v>
      </c>
      <c r="M27" s="66">
        <v>0</v>
      </c>
      <c r="N27" s="66">
        <v>0</v>
      </c>
      <c r="O27" s="66">
        <v>0</v>
      </c>
      <c r="P27" s="78">
        <f t="shared" si="2"/>
        <v>0</v>
      </c>
      <c r="Q27" s="144" t="s">
        <v>1798</v>
      </c>
    </row>
    <row r="28" spans="1:17" ht="18" x14ac:dyDescent="0.2">
      <c r="A28" s="31"/>
      <c r="B28" s="10" t="s">
        <v>568</v>
      </c>
      <c r="C28" s="32">
        <v>38</v>
      </c>
      <c r="D28" s="50" t="str">
        <f t="shared" si="7"/>
        <v>0-100</v>
      </c>
      <c r="E28" s="32">
        <v>0</v>
      </c>
      <c r="F28" s="32"/>
      <c r="G28" s="32"/>
      <c r="H28" s="32"/>
      <c r="I28" s="32"/>
      <c r="J28" s="46">
        <f t="shared" si="6"/>
        <v>0</v>
      </c>
      <c r="K28" s="64">
        <v>0</v>
      </c>
      <c r="L28" s="66">
        <v>0</v>
      </c>
      <c r="M28" s="66">
        <v>0</v>
      </c>
      <c r="N28" s="66">
        <v>0</v>
      </c>
      <c r="O28" s="66">
        <v>0</v>
      </c>
      <c r="P28" s="78">
        <f t="shared" si="2"/>
        <v>0</v>
      </c>
      <c r="Q28" s="144" t="s">
        <v>1798</v>
      </c>
    </row>
    <row r="29" spans="1:17" ht="18" x14ac:dyDescent="0.2">
      <c r="A29" s="31"/>
      <c r="B29" s="10" t="s">
        <v>566</v>
      </c>
      <c r="C29" s="32">
        <v>1482</v>
      </c>
      <c r="D29" s="50" t="str">
        <f t="shared" si="7"/>
        <v>1000-1500</v>
      </c>
      <c r="E29" s="32">
        <v>1</v>
      </c>
      <c r="F29" s="32"/>
      <c r="G29" s="32"/>
      <c r="H29" s="32"/>
      <c r="I29" s="32"/>
      <c r="J29" s="46">
        <f t="shared" si="6"/>
        <v>1</v>
      </c>
      <c r="K29" s="64">
        <v>1</v>
      </c>
      <c r="L29" s="66">
        <v>0</v>
      </c>
      <c r="M29" s="66">
        <v>0</v>
      </c>
      <c r="N29" s="66">
        <v>0</v>
      </c>
      <c r="O29" s="66">
        <v>0</v>
      </c>
      <c r="P29" s="78">
        <f t="shared" si="2"/>
        <v>1</v>
      </c>
      <c r="Q29" s="144">
        <f t="shared" si="3"/>
        <v>100</v>
      </c>
    </row>
    <row r="30" spans="1:17" ht="18" x14ac:dyDescent="0.2">
      <c r="A30" s="31"/>
      <c r="B30" s="10" t="s">
        <v>569</v>
      </c>
      <c r="C30" s="32">
        <v>240</v>
      </c>
      <c r="D30" s="50" t="str">
        <f t="shared" si="7"/>
        <v>200-300</v>
      </c>
      <c r="E30" s="32">
        <v>0</v>
      </c>
      <c r="F30" s="32"/>
      <c r="G30" s="32"/>
      <c r="H30" s="32"/>
      <c r="I30" s="32"/>
      <c r="J30" s="46">
        <f t="shared" si="6"/>
        <v>0</v>
      </c>
      <c r="K30" s="64">
        <v>0</v>
      </c>
      <c r="L30" s="66">
        <v>0</v>
      </c>
      <c r="M30" s="66">
        <v>0</v>
      </c>
      <c r="N30" s="66">
        <v>0</v>
      </c>
      <c r="O30" s="66">
        <v>0</v>
      </c>
      <c r="P30" s="78">
        <f t="shared" si="2"/>
        <v>0</v>
      </c>
      <c r="Q30" s="144" t="s">
        <v>1798</v>
      </c>
    </row>
    <row r="31" spans="1:17" ht="18" x14ac:dyDescent="0.2">
      <c r="A31" s="31"/>
      <c r="B31" s="10" t="s">
        <v>570</v>
      </c>
      <c r="C31" s="32">
        <v>250</v>
      </c>
      <c r="D31" s="50" t="str">
        <f t="shared" si="7"/>
        <v>200-300</v>
      </c>
      <c r="E31" s="32">
        <v>1</v>
      </c>
      <c r="F31" s="32"/>
      <c r="G31" s="32"/>
      <c r="H31" s="32"/>
      <c r="I31" s="32"/>
      <c r="J31" s="46">
        <f t="shared" si="6"/>
        <v>1</v>
      </c>
      <c r="K31" s="64">
        <v>1</v>
      </c>
      <c r="L31" s="66">
        <v>0</v>
      </c>
      <c r="M31" s="66">
        <v>0</v>
      </c>
      <c r="N31" s="66">
        <v>0</v>
      </c>
      <c r="O31" s="66">
        <v>0</v>
      </c>
      <c r="P31" s="78">
        <f t="shared" si="2"/>
        <v>1</v>
      </c>
      <c r="Q31" s="144">
        <f t="shared" si="3"/>
        <v>100</v>
      </c>
    </row>
    <row r="32" spans="1:17" ht="18" x14ac:dyDescent="0.2">
      <c r="A32" s="31"/>
      <c r="B32" s="10" t="s">
        <v>571</v>
      </c>
      <c r="C32" s="32">
        <v>599</v>
      </c>
      <c r="D32" s="50" t="str">
        <f t="shared" si="7"/>
        <v>500-1000</v>
      </c>
      <c r="E32" s="32">
        <v>1</v>
      </c>
      <c r="F32" s="32"/>
      <c r="G32" s="32"/>
      <c r="H32" s="32"/>
      <c r="I32" s="32"/>
      <c r="J32" s="46">
        <f t="shared" si="6"/>
        <v>1</v>
      </c>
      <c r="K32" s="64">
        <v>1</v>
      </c>
      <c r="L32" s="66">
        <v>0</v>
      </c>
      <c r="M32" s="66">
        <v>0</v>
      </c>
      <c r="N32" s="66">
        <v>0</v>
      </c>
      <c r="O32" s="66">
        <v>0</v>
      </c>
      <c r="P32" s="78">
        <f t="shared" si="2"/>
        <v>1</v>
      </c>
      <c r="Q32" s="144">
        <f t="shared" si="3"/>
        <v>100</v>
      </c>
    </row>
    <row r="33" spans="1:17" ht="18" x14ac:dyDescent="0.2">
      <c r="A33" s="31"/>
      <c r="B33" s="10" t="s">
        <v>572</v>
      </c>
      <c r="C33" s="32">
        <v>262</v>
      </c>
      <c r="D33" s="50" t="str">
        <f t="shared" si="7"/>
        <v>200-300</v>
      </c>
      <c r="E33" s="32">
        <v>0</v>
      </c>
      <c r="F33" s="32"/>
      <c r="G33" s="32"/>
      <c r="H33" s="32"/>
      <c r="I33" s="32"/>
      <c r="J33" s="46">
        <f t="shared" si="6"/>
        <v>0</v>
      </c>
      <c r="K33" s="64">
        <v>0</v>
      </c>
      <c r="L33" s="66">
        <v>0</v>
      </c>
      <c r="M33" s="66">
        <v>0</v>
      </c>
      <c r="N33" s="66">
        <v>0</v>
      </c>
      <c r="O33" s="66">
        <v>0</v>
      </c>
      <c r="P33" s="78">
        <f t="shared" si="2"/>
        <v>0</v>
      </c>
      <c r="Q33" s="144" t="s">
        <v>1798</v>
      </c>
    </row>
    <row r="34" spans="1:17" ht="18" x14ac:dyDescent="0.2">
      <c r="A34" s="31"/>
      <c r="B34" s="10" t="s">
        <v>573</v>
      </c>
      <c r="C34" s="32">
        <v>196</v>
      </c>
      <c r="D34" s="50" t="str">
        <f t="shared" si="7"/>
        <v>100-200</v>
      </c>
      <c r="E34" s="32">
        <v>1</v>
      </c>
      <c r="F34" s="32"/>
      <c r="G34" s="32"/>
      <c r="H34" s="32"/>
      <c r="I34" s="32"/>
      <c r="J34" s="46">
        <f t="shared" si="6"/>
        <v>1</v>
      </c>
      <c r="K34" s="64">
        <v>0</v>
      </c>
      <c r="L34" s="66">
        <v>0</v>
      </c>
      <c r="M34" s="66">
        <v>0</v>
      </c>
      <c r="N34" s="66">
        <v>0</v>
      </c>
      <c r="O34" s="66">
        <v>0</v>
      </c>
      <c r="P34" s="78">
        <f t="shared" si="2"/>
        <v>0</v>
      </c>
      <c r="Q34" s="80" t="s">
        <v>1799</v>
      </c>
    </row>
    <row r="35" spans="1:17" ht="18" x14ac:dyDescent="0.2">
      <c r="A35" s="31"/>
      <c r="B35" s="34" t="s">
        <v>574</v>
      </c>
      <c r="C35" s="32">
        <v>228</v>
      </c>
      <c r="D35" s="50" t="str">
        <f t="shared" si="7"/>
        <v>200-300</v>
      </c>
      <c r="E35" s="32">
        <v>0</v>
      </c>
      <c r="F35" s="32"/>
      <c r="G35" s="32"/>
      <c r="H35" s="32"/>
      <c r="I35" s="32"/>
      <c r="J35" s="46">
        <f t="shared" si="6"/>
        <v>0</v>
      </c>
      <c r="K35" s="64">
        <v>0</v>
      </c>
      <c r="L35" s="66">
        <v>0</v>
      </c>
      <c r="M35" s="66">
        <v>0</v>
      </c>
      <c r="N35" s="66">
        <v>0</v>
      </c>
      <c r="O35" s="66">
        <v>0</v>
      </c>
      <c r="P35" s="78">
        <f t="shared" si="2"/>
        <v>0</v>
      </c>
      <c r="Q35" s="144" t="s">
        <v>1798</v>
      </c>
    </row>
    <row r="36" spans="1:17" ht="18" x14ac:dyDescent="0.2">
      <c r="A36" s="31"/>
      <c r="B36" s="10" t="s">
        <v>575</v>
      </c>
      <c r="C36" s="32">
        <v>15</v>
      </c>
      <c r="D36" s="50" t="str">
        <f t="shared" si="7"/>
        <v>0-100</v>
      </c>
      <c r="E36" s="32">
        <v>0</v>
      </c>
      <c r="F36" s="32"/>
      <c r="G36" s="32"/>
      <c r="H36" s="32"/>
      <c r="I36" s="32"/>
      <c r="J36" s="46">
        <f t="shared" si="6"/>
        <v>0</v>
      </c>
      <c r="K36" s="64">
        <v>0</v>
      </c>
      <c r="L36" s="66">
        <v>0</v>
      </c>
      <c r="M36" s="66">
        <v>0</v>
      </c>
      <c r="N36" s="66">
        <v>0</v>
      </c>
      <c r="O36" s="66">
        <v>0</v>
      </c>
      <c r="P36" s="78">
        <f t="shared" si="2"/>
        <v>0</v>
      </c>
      <c r="Q36" s="144" t="s">
        <v>1798</v>
      </c>
    </row>
    <row r="37" spans="1:17" ht="18" x14ac:dyDescent="0.2">
      <c r="A37" s="31"/>
      <c r="B37" s="10" t="s">
        <v>576</v>
      </c>
      <c r="C37" s="32">
        <v>485</v>
      </c>
      <c r="D37" s="50" t="str">
        <f t="shared" si="7"/>
        <v>300-500</v>
      </c>
      <c r="E37" s="32">
        <v>1</v>
      </c>
      <c r="F37" s="32"/>
      <c r="G37" s="32"/>
      <c r="H37" s="32"/>
      <c r="I37" s="32"/>
      <c r="J37" s="46">
        <f t="shared" si="6"/>
        <v>1</v>
      </c>
      <c r="K37" s="64">
        <v>1</v>
      </c>
      <c r="L37" s="66">
        <v>0</v>
      </c>
      <c r="M37" s="66">
        <v>0</v>
      </c>
      <c r="N37" s="66">
        <v>0</v>
      </c>
      <c r="O37" s="66">
        <v>0</v>
      </c>
      <c r="P37" s="78">
        <f t="shared" si="2"/>
        <v>1</v>
      </c>
      <c r="Q37" s="144">
        <f t="shared" si="3"/>
        <v>100</v>
      </c>
    </row>
    <row r="38" spans="1:17" ht="18" x14ac:dyDescent="0.2">
      <c r="A38" s="31"/>
      <c r="B38" s="10" t="s">
        <v>577</v>
      </c>
      <c r="C38" s="32">
        <v>554</v>
      </c>
      <c r="D38" s="50" t="str">
        <f t="shared" si="7"/>
        <v>500-1000</v>
      </c>
      <c r="E38" s="32">
        <v>1</v>
      </c>
      <c r="F38" s="32"/>
      <c r="G38" s="32"/>
      <c r="H38" s="32"/>
      <c r="I38" s="32"/>
      <c r="J38" s="46">
        <f t="shared" si="6"/>
        <v>1</v>
      </c>
      <c r="K38" s="64">
        <v>1</v>
      </c>
      <c r="L38" s="66"/>
      <c r="M38" s="66"/>
      <c r="N38" s="66"/>
      <c r="O38" s="66"/>
      <c r="P38" s="78">
        <f t="shared" si="2"/>
        <v>1</v>
      </c>
      <c r="Q38" s="144">
        <f t="shared" si="3"/>
        <v>100</v>
      </c>
    </row>
    <row r="39" spans="1:17" ht="18" x14ac:dyDescent="0.2">
      <c r="A39" s="31"/>
      <c r="B39" s="10" t="s">
        <v>578</v>
      </c>
      <c r="C39" s="32">
        <v>982</v>
      </c>
      <c r="D39" s="50" t="str">
        <f t="shared" si="7"/>
        <v>500-1000</v>
      </c>
      <c r="E39" s="32">
        <v>1</v>
      </c>
      <c r="F39" s="32"/>
      <c r="G39" s="32"/>
      <c r="H39" s="32"/>
      <c r="I39" s="32"/>
      <c r="J39" s="46">
        <f t="shared" si="6"/>
        <v>1</v>
      </c>
      <c r="K39" s="64">
        <v>1</v>
      </c>
      <c r="L39" s="66"/>
      <c r="M39" s="66"/>
      <c r="N39" s="66"/>
      <c r="O39" s="66"/>
      <c r="P39" s="78">
        <f t="shared" si="2"/>
        <v>1</v>
      </c>
      <c r="Q39" s="144">
        <f t="shared" si="3"/>
        <v>100</v>
      </c>
    </row>
    <row r="40" spans="1:17" ht="18" x14ac:dyDescent="0.2">
      <c r="A40" s="31"/>
      <c r="B40" s="10" t="s">
        <v>579</v>
      </c>
      <c r="C40" s="32">
        <v>126</v>
      </c>
      <c r="D40" s="50" t="str">
        <f t="shared" si="7"/>
        <v>100-200</v>
      </c>
      <c r="E40" s="32">
        <v>0</v>
      </c>
      <c r="F40" s="32"/>
      <c r="G40" s="32"/>
      <c r="H40" s="32"/>
      <c r="I40" s="32"/>
      <c r="J40" s="46">
        <f t="shared" si="6"/>
        <v>0</v>
      </c>
      <c r="K40" s="64">
        <v>0</v>
      </c>
      <c r="L40" s="66"/>
      <c r="M40" s="66"/>
      <c r="N40" s="66"/>
      <c r="O40" s="66"/>
      <c r="P40" s="78">
        <f t="shared" si="2"/>
        <v>0</v>
      </c>
      <c r="Q40" s="144" t="s">
        <v>1798</v>
      </c>
    </row>
    <row r="41" spans="1:17" ht="18" x14ac:dyDescent="0.2">
      <c r="A41" s="31"/>
      <c r="B41" s="10" t="s">
        <v>580</v>
      </c>
      <c r="C41" s="32">
        <v>137</v>
      </c>
      <c r="D41" s="50" t="str">
        <f t="shared" si="7"/>
        <v>100-200</v>
      </c>
      <c r="E41" s="32">
        <v>0</v>
      </c>
      <c r="F41" s="32"/>
      <c r="G41" s="32"/>
      <c r="H41" s="32"/>
      <c r="I41" s="32"/>
      <c r="J41" s="46">
        <f t="shared" si="6"/>
        <v>0</v>
      </c>
      <c r="K41" s="64">
        <v>0</v>
      </c>
      <c r="L41" s="66"/>
      <c r="M41" s="66"/>
      <c r="N41" s="66"/>
      <c r="O41" s="66"/>
      <c r="P41" s="78">
        <f t="shared" si="2"/>
        <v>0</v>
      </c>
      <c r="Q41" s="144" t="s">
        <v>1798</v>
      </c>
    </row>
    <row r="42" spans="1:17" ht="18" x14ac:dyDescent="0.2">
      <c r="A42" s="31"/>
      <c r="B42" s="10" t="s">
        <v>581</v>
      </c>
      <c r="C42" s="32">
        <v>365</v>
      </c>
      <c r="D42" s="50" t="str">
        <f t="shared" si="7"/>
        <v>300-500</v>
      </c>
      <c r="E42" s="32">
        <v>0</v>
      </c>
      <c r="F42" s="32"/>
      <c r="G42" s="32"/>
      <c r="H42" s="32"/>
      <c r="I42" s="32"/>
      <c r="J42" s="46">
        <f t="shared" si="6"/>
        <v>0</v>
      </c>
      <c r="K42" s="64">
        <v>1</v>
      </c>
      <c r="L42" s="66"/>
      <c r="M42" s="66"/>
      <c r="N42" s="66"/>
      <c r="O42" s="66"/>
      <c r="P42" s="78">
        <f t="shared" si="2"/>
        <v>1</v>
      </c>
      <c r="Q42" s="145">
        <f t="shared" si="3"/>
        <v>0</v>
      </c>
    </row>
    <row r="43" spans="1:17" ht="18" x14ac:dyDescent="0.2">
      <c r="A43" s="31"/>
      <c r="B43" s="10" t="s">
        <v>582</v>
      </c>
      <c r="C43" s="32">
        <v>24</v>
      </c>
      <c r="D43" s="50" t="str">
        <f t="shared" si="7"/>
        <v>0-100</v>
      </c>
      <c r="E43" s="32">
        <v>0</v>
      </c>
      <c r="F43" s="32"/>
      <c r="G43" s="32"/>
      <c r="H43" s="32"/>
      <c r="I43" s="32"/>
      <c r="J43" s="46">
        <f t="shared" si="6"/>
        <v>0</v>
      </c>
      <c r="K43" s="64">
        <v>0</v>
      </c>
      <c r="L43" s="66"/>
      <c r="M43" s="66"/>
      <c r="N43" s="66"/>
      <c r="O43" s="66"/>
      <c r="P43" s="78">
        <f t="shared" si="2"/>
        <v>0</v>
      </c>
      <c r="Q43" s="146" t="s">
        <v>1798</v>
      </c>
    </row>
    <row r="44" spans="1:17" ht="18" x14ac:dyDescent="0.2">
      <c r="A44" s="31"/>
      <c r="B44" s="10" t="s">
        <v>583</v>
      </c>
      <c r="C44" s="32">
        <v>21</v>
      </c>
      <c r="D44" s="50" t="str">
        <f t="shared" si="7"/>
        <v>0-100</v>
      </c>
      <c r="E44" s="32">
        <v>0</v>
      </c>
      <c r="F44" s="32"/>
      <c r="G44" s="32"/>
      <c r="H44" s="32"/>
      <c r="I44" s="32"/>
      <c r="J44" s="46">
        <f t="shared" si="6"/>
        <v>0</v>
      </c>
      <c r="K44" s="64">
        <v>0</v>
      </c>
      <c r="L44" s="66"/>
      <c r="M44" s="66"/>
      <c r="N44" s="66"/>
      <c r="O44" s="66"/>
      <c r="P44" s="78">
        <f t="shared" si="2"/>
        <v>0</v>
      </c>
      <c r="Q44" s="146" t="s">
        <v>1798</v>
      </c>
    </row>
    <row r="45" spans="1:17" ht="18" x14ac:dyDescent="0.2">
      <c r="A45" s="31"/>
      <c r="B45" s="10" t="s">
        <v>584</v>
      </c>
      <c r="C45" s="32">
        <v>365</v>
      </c>
      <c r="D45" s="50" t="str">
        <f t="shared" si="7"/>
        <v>300-500</v>
      </c>
      <c r="E45" s="32">
        <v>1</v>
      </c>
      <c r="F45" s="32"/>
      <c r="G45" s="32"/>
      <c r="H45" s="32"/>
      <c r="I45" s="32"/>
      <c r="J45" s="46">
        <f t="shared" si="6"/>
        <v>1</v>
      </c>
      <c r="K45" s="64">
        <v>1</v>
      </c>
      <c r="L45" s="66"/>
      <c r="M45" s="66"/>
      <c r="N45" s="66"/>
      <c r="O45" s="66"/>
      <c r="P45" s="78">
        <f t="shared" si="2"/>
        <v>1</v>
      </c>
      <c r="Q45" s="144">
        <f t="shared" si="3"/>
        <v>100</v>
      </c>
    </row>
    <row r="46" spans="1:17" ht="18" x14ac:dyDescent="0.2">
      <c r="A46" s="31"/>
      <c r="B46" s="10" t="s">
        <v>585</v>
      </c>
      <c r="C46" s="32">
        <v>90</v>
      </c>
      <c r="D46" s="50" t="str">
        <f t="shared" si="7"/>
        <v>0-100</v>
      </c>
      <c r="E46" s="32">
        <v>0</v>
      </c>
      <c r="F46" s="32"/>
      <c r="G46" s="32"/>
      <c r="H46" s="32"/>
      <c r="I46" s="32"/>
      <c r="J46" s="46">
        <f t="shared" si="6"/>
        <v>0</v>
      </c>
      <c r="K46" s="64">
        <v>0</v>
      </c>
      <c r="L46" s="66"/>
      <c r="M46" s="66"/>
      <c r="N46" s="66"/>
      <c r="O46" s="66"/>
      <c r="P46" s="78">
        <f t="shared" si="2"/>
        <v>0</v>
      </c>
      <c r="Q46" s="146" t="s">
        <v>1798</v>
      </c>
    </row>
    <row r="47" spans="1:17" ht="18" x14ac:dyDescent="0.2">
      <c r="A47" s="31"/>
      <c r="B47" s="10" t="s">
        <v>586</v>
      </c>
      <c r="C47" s="32">
        <v>177</v>
      </c>
      <c r="D47" s="50" t="str">
        <f t="shared" si="7"/>
        <v>100-200</v>
      </c>
      <c r="E47" s="32">
        <v>0</v>
      </c>
      <c r="F47" s="32"/>
      <c r="G47" s="32"/>
      <c r="H47" s="32"/>
      <c r="I47" s="32"/>
      <c r="J47" s="46">
        <f t="shared" si="6"/>
        <v>0</v>
      </c>
      <c r="K47" s="64">
        <v>0</v>
      </c>
      <c r="L47" s="66"/>
      <c r="M47" s="66"/>
      <c r="N47" s="66"/>
      <c r="O47" s="66"/>
      <c r="P47" s="78">
        <f t="shared" si="2"/>
        <v>0</v>
      </c>
      <c r="Q47" s="146" t="s">
        <v>1798</v>
      </c>
    </row>
    <row r="48" spans="1:17" ht="18" x14ac:dyDescent="0.2">
      <c r="A48" s="31"/>
      <c r="B48" s="10" t="s">
        <v>587</v>
      </c>
      <c r="C48" s="32">
        <v>257</v>
      </c>
      <c r="D48" s="50" t="str">
        <f t="shared" si="7"/>
        <v>200-300</v>
      </c>
      <c r="E48" s="32">
        <v>1</v>
      </c>
      <c r="F48" s="32"/>
      <c r="G48" s="32"/>
      <c r="H48" s="32"/>
      <c r="I48" s="32"/>
      <c r="J48" s="46">
        <f t="shared" si="6"/>
        <v>1</v>
      </c>
      <c r="K48" s="64">
        <v>0</v>
      </c>
      <c r="L48" s="66"/>
      <c r="M48" s="66"/>
      <c r="N48" s="66"/>
      <c r="O48" s="66"/>
      <c r="P48" s="78">
        <f t="shared" si="2"/>
        <v>0</v>
      </c>
      <c r="Q48" s="146" t="s">
        <v>1798</v>
      </c>
    </row>
    <row r="49" spans="1:17" ht="18" x14ac:dyDescent="0.2">
      <c r="A49" s="31"/>
      <c r="B49" s="10" t="s">
        <v>588</v>
      </c>
      <c r="C49" s="32">
        <v>64</v>
      </c>
      <c r="D49" s="50" t="str">
        <f t="shared" si="7"/>
        <v>0-100</v>
      </c>
      <c r="E49" s="32">
        <v>0</v>
      </c>
      <c r="F49" s="32"/>
      <c r="G49" s="32"/>
      <c r="H49" s="32"/>
      <c r="I49" s="32"/>
      <c r="J49" s="46">
        <f t="shared" si="6"/>
        <v>0</v>
      </c>
      <c r="K49" s="64">
        <v>0</v>
      </c>
      <c r="L49" s="66"/>
      <c r="M49" s="66"/>
      <c r="N49" s="66"/>
      <c r="O49" s="66"/>
      <c r="P49" s="78">
        <f t="shared" si="2"/>
        <v>0</v>
      </c>
      <c r="Q49" s="146" t="s">
        <v>1798</v>
      </c>
    </row>
    <row r="50" spans="1:17" ht="18" x14ac:dyDescent="0.2">
      <c r="A50" s="31"/>
      <c r="B50" s="10" t="s">
        <v>589</v>
      </c>
      <c r="C50" s="32">
        <v>386</v>
      </c>
      <c r="D50" s="50" t="str">
        <f t="shared" si="7"/>
        <v>300-500</v>
      </c>
      <c r="E50" s="32">
        <v>1</v>
      </c>
      <c r="F50" s="32"/>
      <c r="G50" s="32"/>
      <c r="H50" s="32"/>
      <c r="I50" s="32"/>
      <c r="J50" s="46">
        <f t="shared" si="6"/>
        <v>1</v>
      </c>
      <c r="K50" s="64">
        <v>1</v>
      </c>
      <c r="L50" s="66"/>
      <c r="M50" s="66"/>
      <c r="N50" s="66"/>
      <c r="O50" s="66"/>
      <c r="P50" s="78">
        <f t="shared" si="2"/>
        <v>1</v>
      </c>
      <c r="Q50" s="144">
        <f t="shared" si="3"/>
        <v>100</v>
      </c>
    </row>
    <row r="51" spans="1:17" ht="18" x14ac:dyDescent="0.2">
      <c r="A51" s="31"/>
      <c r="B51" s="10" t="s">
        <v>590</v>
      </c>
      <c r="C51" s="32">
        <v>1092</v>
      </c>
      <c r="D51" s="50" t="str">
        <f t="shared" si="7"/>
        <v>1000-1500</v>
      </c>
      <c r="E51" s="32">
        <v>1</v>
      </c>
      <c r="F51" s="32"/>
      <c r="G51" s="32"/>
      <c r="H51" s="32"/>
      <c r="I51" s="32"/>
      <c r="J51" s="46">
        <f t="shared" si="6"/>
        <v>1</v>
      </c>
      <c r="K51" s="64">
        <v>1</v>
      </c>
      <c r="L51" s="66"/>
      <c r="M51" s="66"/>
      <c r="N51" s="66"/>
      <c r="O51" s="66"/>
      <c r="P51" s="78">
        <f t="shared" si="2"/>
        <v>1</v>
      </c>
      <c r="Q51" s="144">
        <f t="shared" si="3"/>
        <v>100</v>
      </c>
    </row>
    <row r="52" spans="1:17" ht="18" x14ac:dyDescent="0.2">
      <c r="A52" s="31"/>
      <c r="B52" s="10" t="s">
        <v>591</v>
      </c>
      <c r="C52" s="32">
        <v>3576</v>
      </c>
      <c r="D52" s="50" t="str">
        <f t="shared" si="7"/>
        <v>3000-5000</v>
      </c>
      <c r="E52" s="32">
        <v>0</v>
      </c>
      <c r="F52" s="32">
        <v>1</v>
      </c>
      <c r="G52" s="32"/>
      <c r="H52" s="32"/>
      <c r="I52" s="32"/>
      <c r="J52" s="46">
        <f t="shared" si="6"/>
        <v>1</v>
      </c>
      <c r="K52" s="64">
        <v>1</v>
      </c>
      <c r="L52" s="66"/>
      <c r="M52" s="66"/>
      <c r="N52" s="66"/>
      <c r="O52" s="66"/>
      <c r="P52" s="78">
        <f t="shared" si="2"/>
        <v>1</v>
      </c>
      <c r="Q52" s="144">
        <f t="shared" si="3"/>
        <v>100</v>
      </c>
    </row>
    <row r="53" spans="1:17" ht="18" x14ac:dyDescent="0.2">
      <c r="A53" s="31"/>
      <c r="B53" s="10" t="s">
        <v>592</v>
      </c>
      <c r="C53" s="32">
        <v>105</v>
      </c>
      <c r="D53" s="50" t="str">
        <f t="shared" si="7"/>
        <v>100-200</v>
      </c>
      <c r="E53" s="32">
        <v>0</v>
      </c>
      <c r="F53" s="32"/>
      <c r="G53" s="32"/>
      <c r="H53" s="32"/>
      <c r="I53" s="32"/>
      <c r="J53" s="46">
        <f t="shared" si="6"/>
        <v>0</v>
      </c>
      <c r="K53" s="64">
        <v>0</v>
      </c>
      <c r="L53" s="66"/>
      <c r="M53" s="66"/>
      <c r="N53" s="66"/>
      <c r="O53" s="66"/>
      <c r="P53" s="78">
        <f t="shared" si="2"/>
        <v>0</v>
      </c>
      <c r="Q53" s="146" t="s">
        <v>1798</v>
      </c>
    </row>
    <row r="54" spans="1:17" ht="18" x14ac:dyDescent="0.2">
      <c r="A54" s="31"/>
      <c r="B54" s="10" t="s">
        <v>593</v>
      </c>
      <c r="C54" s="32">
        <v>133</v>
      </c>
      <c r="D54" s="50" t="str">
        <f t="shared" si="7"/>
        <v>100-200</v>
      </c>
      <c r="E54" s="32">
        <v>0</v>
      </c>
      <c r="F54" s="32"/>
      <c r="G54" s="32"/>
      <c r="H54" s="32"/>
      <c r="I54" s="32"/>
      <c r="J54" s="46">
        <f t="shared" si="6"/>
        <v>0</v>
      </c>
      <c r="K54" s="64">
        <v>0</v>
      </c>
      <c r="L54" s="66"/>
      <c r="M54" s="66"/>
      <c r="N54" s="66"/>
      <c r="O54" s="66"/>
      <c r="P54" s="78">
        <f t="shared" si="2"/>
        <v>0</v>
      </c>
      <c r="Q54" s="146" t="s">
        <v>1798</v>
      </c>
    </row>
    <row r="55" spans="1:17" ht="18" x14ac:dyDescent="0.2">
      <c r="A55" s="31"/>
      <c r="B55" s="10" t="s">
        <v>594</v>
      </c>
      <c r="C55" s="32">
        <v>124</v>
      </c>
      <c r="D55" s="50" t="str">
        <f t="shared" si="7"/>
        <v>100-200</v>
      </c>
      <c r="E55" s="32">
        <v>0</v>
      </c>
      <c r="F55" s="32"/>
      <c r="G55" s="32"/>
      <c r="H55" s="32"/>
      <c r="I55" s="32"/>
      <c r="J55" s="46">
        <f t="shared" si="6"/>
        <v>0</v>
      </c>
      <c r="K55" s="64">
        <v>0</v>
      </c>
      <c r="L55" s="66"/>
      <c r="M55" s="66"/>
      <c r="N55" s="66"/>
      <c r="O55" s="66"/>
      <c r="P55" s="78">
        <f t="shared" si="2"/>
        <v>0</v>
      </c>
      <c r="Q55" s="146" t="s">
        <v>1798</v>
      </c>
    </row>
    <row r="56" spans="1:17" ht="18" x14ac:dyDescent="0.2">
      <c r="A56" s="31"/>
      <c r="B56" s="10" t="s">
        <v>595</v>
      </c>
      <c r="C56" s="32">
        <v>241</v>
      </c>
      <c r="D56" s="50" t="str">
        <f t="shared" si="7"/>
        <v>200-300</v>
      </c>
      <c r="E56" s="32">
        <v>0</v>
      </c>
      <c r="F56" s="32"/>
      <c r="G56" s="32"/>
      <c r="H56" s="32"/>
      <c r="I56" s="32"/>
      <c r="J56" s="46">
        <f t="shared" si="6"/>
        <v>0</v>
      </c>
      <c r="K56" s="64">
        <v>0</v>
      </c>
      <c r="L56" s="66"/>
      <c r="M56" s="66"/>
      <c r="N56" s="66"/>
      <c r="O56" s="66"/>
      <c r="P56" s="78">
        <f t="shared" si="2"/>
        <v>0</v>
      </c>
      <c r="Q56" s="146" t="s">
        <v>1798</v>
      </c>
    </row>
    <row r="57" spans="1:17" ht="18" x14ac:dyDescent="0.2">
      <c r="A57" s="31"/>
      <c r="B57" s="10" t="s">
        <v>596</v>
      </c>
      <c r="C57" s="32">
        <v>598</v>
      </c>
      <c r="D57" s="50" t="str">
        <f t="shared" si="7"/>
        <v>500-1000</v>
      </c>
      <c r="E57" s="32">
        <v>1</v>
      </c>
      <c r="F57" s="32"/>
      <c r="G57" s="32"/>
      <c r="H57" s="32"/>
      <c r="I57" s="32"/>
      <c r="J57" s="46">
        <f t="shared" si="6"/>
        <v>1</v>
      </c>
      <c r="K57" s="64">
        <v>1</v>
      </c>
      <c r="L57" s="66"/>
      <c r="M57" s="66"/>
      <c r="N57" s="66"/>
      <c r="O57" s="66"/>
      <c r="P57" s="78">
        <f t="shared" si="2"/>
        <v>1</v>
      </c>
      <c r="Q57" s="144">
        <f t="shared" si="3"/>
        <v>100</v>
      </c>
    </row>
    <row r="58" spans="1:17" ht="18" x14ac:dyDescent="0.2">
      <c r="A58" s="31"/>
      <c r="B58" s="10" t="s">
        <v>597</v>
      </c>
      <c r="C58" s="32">
        <v>555</v>
      </c>
      <c r="D58" s="50" t="str">
        <f t="shared" si="7"/>
        <v>500-1000</v>
      </c>
      <c r="E58" s="32">
        <v>1</v>
      </c>
      <c r="F58" s="32"/>
      <c r="G58" s="32"/>
      <c r="H58" s="32"/>
      <c r="I58" s="32"/>
      <c r="J58" s="46">
        <f t="shared" si="6"/>
        <v>1</v>
      </c>
      <c r="K58" s="64">
        <v>1</v>
      </c>
      <c r="L58" s="66"/>
      <c r="M58" s="66"/>
      <c r="N58" s="66"/>
      <c r="O58" s="66"/>
      <c r="P58" s="78">
        <f t="shared" si="2"/>
        <v>1</v>
      </c>
      <c r="Q58" s="144">
        <f t="shared" si="3"/>
        <v>100</v>
      </c>
    </row>
    <row r="59" spans="1:17" ht="18" x14ac:dyDescent="0.2">
      <c r="A59" s="31"/>
      <c r="B59" s="10" t="s">
        <v>598</v>
      </c>
      <c r="C59" s="32">
        <v>430</v>
      </c>
      <c r="D59" s="50" t="str">
        <f t="shared" si="7"/>
        <v>300-500</v>
      </c>
      <c r="E59" s="32">
        <v>1</v>
      </c>
      <c r="F59" s="32"/>
      <c r="G59" s="32"/>
      <c r="H59" s="32"/>
      <c r="I59" s="32"/>
      <c r="J59" s="46">
        <f t="shared" si="6"/>
        <v>1</v>
      </c>
      <c r="K59" s="64">
        <v>1</v>
      </c>
      <c r="L59" s="66"/>
      <c r="M59" s="66"/>
      <c r="N59" s="66"/>
      <c r="O59" s="66"/>
      <c r="P59" s="78">
        <f t="shared" si="2"/>
        <v>1</v>
      </c>
      <c r="Q59" s="144">
        <f t="shared" si="3"/>
        <v>100</v>
      </c>
    </row>
    <row r="60" spans="1:17" ht="18" x14ac:dyDescent="0.2">
      <c r="A60" s="31"/>
      <c r="B60" s="10" t="s">
        <v>466</v>
      </c>
      <c r="C60" s="32">
        <v>127</v>
      </c>
      <c r="D60" s="50" t="str">
        <f t="shared" si="7"/>
        <v>100-200</v>
      </c>
      <c r="E60" s="32">
        <v>0</v>
      </c>
      <c r="F60" s="32"/>
      <c r="G60" s="32"/>
      <c r="H60" s="32"/>
      <c r="I60" s="32"/>
      <c r="J60" s="46">
        <f t="shared" si="6"/>
        <v>0</v>
      </c>
      <c r="K60" s="64">
        <v>0</v>
      </c>
      <c r="L60" s="66"/>
      <c r="M60" s="66"/>
      <c r="N60" s="66"/>
      <c r="O60" s="66"/>
      <c r="P60" s="78">
        <f t="shared" si="2"/>
        <v>0</v>
      </c>
      <c r="Q60" s="146" t="s">
        <v>1798</v>
      </c>
    </row>
    <row r="61" spans="1:17" ht="18" x14ac:dyDescent="0.2">
      <c r="A61" s="31"/>
      <c r="B61" s="10" t="s">
        <v>599</v>
      </c>
      <c r="C61" s="32">
        <v>261</v>
      </c>
      <c r="D61" s="50" t="str">
        <f t="shared" si="7"/>
        <v>200-300</v>
      </c>
      <c r="E61" s="32">
        <v>1</v>
      </c>
      <c r="F61" s="32"/>
      <c r="G61" s="32"/>
      <c r="H61" s="32"/>
      <c r="I61" s="32"/>
      <c r="J61" s="46">
        <f t="shared" si="6"/>
        <v>1</v>
      </c>
      <c r="K61" s="64">
        <v>0</v>
      </c>
      <c r="L61" s="66"/>
      <c r="M61" s="66"/>
      <c r="N61" s="66"/>
      <c r="O61" s="66"/>
      <c r="P61" s="78">
        <f t="shared" si="2"/>
        <v>0</v>
      </c>
      <c r="Q61" s="146" t="s">
        <v>1798</v>
      </c>
    </row>
    <row r="62" spans="1:17" ht="18" x14ac:dyDescent="0.2">
      <c r="A62" s="31"/>
      <c r="B62" s="10" t="s">
        <v>600</v>
      </c>
      <c r="C62" s="32">
        <v>221</v>
      </c>
      <c r="D62" s="50" t="str">
        <f t="shared" si="7"/>
        <v>200-300</v>
      </c>
      <c r="E62" s="32">
        <v>0</v>
      </c>
      <c r="F62" s="32"/>
      <c r="G62" s="32"/>
      <c r="H62" s="32"/>
      <c r="I62" s="32"/>
      <c r="J62" s="46">
        <f t="shared" si="6"/>
        <v>0</v>
      </c>
      <c r="K62" s="64">
        <v>0</v>
      </c>
      <c r="L62" s="66"/>
      <c r="M62" s="66"/>
      <c r="N62" s="66"/>
      <c r="O62" s="66"/>
      <c r="P62" s="78">
        <f t="shared" si="2"/>
        <v>0</v>
      </c>
      <c r="Q62" s="146" t="s">
        <v>1798</v>
      </c>
    </row>
    <row r="63" spans="1:17" ht="18" x14ac:dyDescent="0.2">
      <c r="A63" s="31"/>
      <c r="B63" s="10" t="s">
        <v>601</v>
      </c>
      <c r="C63" s="32">
        <v>27</v>
      </c>
      <c r="D63" s="50" t="str">
        <f t="shared" si="7"/>
        <v>0-100</v>
      </c>
      <c r="E63" s="32">
        <v>0</v>
      </c>
      <c r="F63" s="32"/>
      <c r="G63" s="32"/>
      <c r="H63" s="32"/>
      <c r="I63" s="32"/>
      <c r="J63" s="46">
        <f t="shared" si="6"/>
        <v>0</v>
      </c>
      <c r="K63" s="64">
        <v>0</v>
      </c>
      <c r="L63" s="66"/>
      <c r="M63" s="66"/>
      <c r="N63" s="66"/>
      <c r="O63" s="66"/>
      <c r="P63" s="78">
        <f t="shared" si="2"/>
        <v>0</v>
      </c>
      <c r="Q63" s="146" t="s">
        <v>1798</v>
      </c>
    </row>
    <row r="64" spans="1:17" ht="18" x14ac:dyDescent="0.2">
      <c r="A64" s="31"/>
      <c r="B64" s="10" t="s">
        <v>602</v>
      </c>
      <c r="C64" s="32">
        <v>1121</v>
      </c>
      <c r="D64" s="50" t="str">
        <f t="shared" si="7"/>
        <v>1000-1500</v>
      </c>
      <c r="E64" s="32">
        <v>1</v>
      </c>
      <c r="F64" s="32"/>
      <c r="G64" s="32"/>
      <c r="H64" s="32"/>
      <c r="I64" s="32"/>
      <c r="J64" s="46">
        <f t="shared" si="6"/>
        <v>1</v>
      </c>
      <c r="K64" s="64">
        <v>1</v>
      </c>
      <c r="L64" s="66"/>
      <c r="M64" s="66"/>
      <c r="N64" s="66"/>
      <c r="O64" s="66"/>
      <c r="P64" s="78">
        <f t="shared" si="2"/>
        <v>1</v>
      </c>
      <c r="Q64" s="144">
        <f t="shared" si="3"/>
        <v>100</v>
      </c>
    </row>
    <row r="65" spans="1:17" ht="18" x14ac:dyDescent="0.2">
      <c r="A65" s="31"/>
      <c r="B65" s="10" t="s">
        <v>603</v>
      </c>
      <c r="C65" s="32">
        <v>176</v>
      </c>
      <c r="D65" s="50" t="str">
        <f t="shared" si="7"/>
        <v>100-200</v>
      </c>
      <c r="E65" s="32">
        <v>0</v>
      </c>
      <c r="F65" s="32"/>
      <c r="G65" s="32"/>
      <c r="H65" s="32"/>
      <c r="I65" s="32"/>
      <c r="J65" s="46">
        <f t="shared" si="6"/>
        <v>0</v>
      </c>
      <c r="K65" s="64">
        <v>0</v>
      </c>
      <c r="L65" s="66"/>
      <c r="M65" s="66"/>
      <c r="N65" s="66"/>
      <c r="O65" s="66"/>
      <c r="P65" s="78">
        <f t="shared" si="2"/>
        <v>0</v>
      </c>
      <c r="Q65" s="146" t="s">
        <v>1798</v>
      </c>
    </row>
    <row r="66" spans="1:17" ht="18" x14ac:dyDescent="0.2">
      <c r="A66" s="31"/>
      <c r="B66" s="10" t="s">
        <v>604</v>
      </c>
      <c r="C66" s="32">
        <v>356</v>
      </c>
      <c r="D66" s="50" t="str">
        <f t="shared" si="7"/>
        <v>300-500</v>
      </c>
      <c r="E66" s="32">
        <v>1</v>
      </c>
      <c r="F66" s="32"/>
      <c r="G66" s="32"/>
      <c r="H66" s="32"/>
      <c r="I66" s="32"/>
      <c r="J66" s="46">
        <f t="shared" si="6"/>
        <v>1</v>
      </c>
      <c r="K66" s="64">
        <v>1</v>
      </c>
      <c r="L66" s="66"/>
      <c r="M66" s="66"/>
      <c r="N66" s="66"/>
      <c r="O66" s="66"/>
      <c r="P66" s="78">
        <f t="shared" si="2"/>
        <v>1</v>
      </c>
      <c r="Q66" s="144">
        <f t="shared" si="3"/>
        <v>100</v>
      </c>
    </row>
    <row r="67" spans="1:17" ht="18" x14ac:dyDescent="0.2">
      <c r="A67" s="31"/>
      <c r="B67" s="10" t="s">
        <v>605</v>
      </c>
      <c r="C67" s="32">
        <v>303</v>
      </c>
      <c r="D67" s="50" t="str">
        <f t="shared" si="7"/>
        <v>300-500</v>
      </c>
      <c r="E67" s="32">
        <v>0</v>
      </c>
      <c r="F67" s="32"/>
      <c r="G67" s="32"/>
      <c r="H67" s="32"/>
      <c r="I67" s="32"/>
      <c r="J67" s="46">
        <f t="shared" si="6"/>
        <v>0</v>
      </c>
      <c r="K67" s="64">
        <v>0</v>
      </c>
      <c r="L67" s="66"/>
      <c r="M67" s="66"/>
      <c r="N67" s="66"/>
      <c r="O67" s="66"/>
      <c r="P67" s="78">
        <f t="shared" si="2"/>
        <v>0</v>
      </c>
      <c r="Q67" s="146" t="s">
        <v>1798</v>
      </c>
    </row>
    <row r="68" spans="1:17" ht="18" x14ac:dyDescent="0.2">
      <c r="A68" s="31"/>
      <c r="B68" s="10" t="s">
        <v>606</v>
      </c>
      <c r="C68" s="32">
        <v>56</v>
      </c>
      <c r="D68" s="50" t="str">
        <f t="shared" si="7"/>
        <v>0-100</v>
      </c>
      <c r="E68" s="32">
        <v>0</v>
      </c>
      <c r="F68" s="32"/>
      <c r="G68" s="32"/>
      <c r="H68" s="32"/>
      <c r="I68" s="32"/>
      <c r="J68" s="46">
        <f t="shared" si="6"/>
        <v>0</v>
      </c>
      <c r="K68" s="64">
        <v>0</v>
      </c>
      <c r="L68" s="66"/>
      <c r="M68" s="66"/>
      <c r="N68" s="66"/>
      <c r="O68" s="66"/>
      <c r="P68" s="78">
        <f t="shared" si="2"/>
        <v>0</v>
      </c>
      <c r="Q68" s="146" t="s">
        <v>1798</v>
      </c>
    </row>
    <row r="69" spans="1:17" ht="18" x14ac:dyDescent="0.2">
      <c r="A69" s="31"/>
      <c r="B69" s="10" t="s">
        <v>607</v>
      </c>
      <c r="C69" s="32">
        <v>75</v>
      </c>
      <c r="D69" s="50" t="str">
        <f t="shared" si="7"/>
        <v>0-100</v>
      </c>
      <c r="E69" s="32">
        <v>0</v>
      </c>
      <c r="F69" s="32"/>
      <c r="G69" s="32"/>
      <c r="H69" s="32"/>
      <c r="I69" s="32"/>
      <c r="J69" s="46">
        <f t="shared" si="6"/>
        <v>0</v>
      </c>
      <c r="K69" s="64">
        <v>0</v>
      </c>
      <c r="L69" s="66"/>
      <c r="M69" s="66"/>
      <c r="N69" s="66"/>
      <c r="O69" s="66"/>
      <c r="P69" s="78">
        <f t="shared" ref="P69:P132" si="8">SUM(K69:O69)</f>
        <v>0</v>
      </c>
      <c r="Q69" s="146" t="s">
        <v>1798</v>
      </c>
    </row>
    <row r="70" spans="1:17" ht="18" x14ac:dyDescent="0.2">
      <c r="A70" s="31"/>
      <c r="B70" s="34" t="s">
        <v>608</v>
      </c>
      <c r="C70" s="32">
        <v>19</v>
      </c>
      <c r="D70" s="50" t="str">
        <f t="shared" si="7"/>
        <v>0-100</v>
      </c>
      <c r="E70" s="32">
        <v>0</v>
      </c>
      <c r="F70" s="32"/>
      <c r="G70" s="32"/>
      <c r="H70" s="32"/>
      <c r="I70" s="32"/>
      <c r="J70" s="46">
        <f t="shared" si="6"/>
        <v>0</v>
      </c>
      <c r="K70" s="64">
        <v>0</v>
      </c>
      <c r="L70" s="66"/>
      <c r="M70" s="66"/>
      <c r="N70" s="66"/>
      <c r="O70" s="66"/>
      <c r="P70" s="78">
        <f t="shared" si="8"/>
        <v>0</v>
      </c>
      <c r="Q70" s="146" t="s">
        <v>1798</v>
      </c>
    </row>
    <row r="71" spans="1:17" ht="18" x14ac:dyDescent="0.2">
      <c r="A71" s="31"/>
      <c r="B71" s="10" t="s">
        <v>238</v>
      </c>
      <c r="C71" s="32">
        <v>8</v>
      </c>
      <c r="D71" s="50" t="str">
        <f t="shared" si="7"/>
        <v>0-100</v>
      </c>
      <c r="E71" s="32">
        <v>0</v>
      </c>
      <c r="F71" s="32"/>
      <c r="G71" s="32"/>
      <c r="H71" s="32"/>
      <c r="I71" s="32"/>
      <c r="J71" s="46">
        <f t="shared" si="6"/>
        <v>0</v>
      </c>
      <c r="K71" s="64">
        <v>0</v>
      </c>
      <c r="L71" s="66"/>
      <c r="M71" s="66"/>
      <c r="N71" s="66"/>
      <c r="O71" s="66"/>
      <c r="P71" s="78">
        <f t="shared" si="8"/>
        <v>0</v>
      </c>
      <c r="Q71" s="146" t="s">
        <v>1798</v>
      </c>
    </row>
    <row r="72" spans="1:17" ht="18" x14ac:dyDescent="0.2">
      <c r="A72" s="31"/>
      <c r="B72" s="10" t="s">
        <v>609</v>
      </c>
      <c r="C72" s="32">
        <v>25</v>
      </c>
      <c r="D72" s="50" t="str">
        <f t="shared" si="7"/>
        <v>0-100</v>
      </c>
      <c r="E72" s="32">
        <v>0</v>
      </c>
      <c r="F72" s="32"/>
      <c r="G72" s="32"/>
      <c r="H72" s="32"/>
      <c r="I72" s="32"/>
      <c r="J72" s="46">
        <f t="shared" si="6"/>
        <v>0</v>
      </c>
      <c r="K72" s="64">
        <v>0</v>
      </c>
      <c r="L72" s="66"/>
      <c r="M72" s="66"/>
      <c r="N72" s="66"/>
      <c r="O72" s="66"/>
      <c r="P72" s="78">
        <f t="shared" si="8"/>
        <v>0</v>
      </c>
      <c r="Q72" s="146" t="s">
        <v>1798</v>
      </c>
    </row>
    <row r="73" spans="1:17" ht="18" x14ac:dyDescent="0.2">
      <c r="A73" s="31"/>
      <c r="B73" s="10" t="s">
        <v>610</v>
      </c>
      <c r="C73" s="32">
        <v>7</v>
      </c>
      <c r="D73" s="50" t="str">
        <f t="shared" si="7"/>
        <v>0-100</v>
      </c>
      <c r="E73" s="32">
        <v>0</v>
      </c>
      <c r="F73" s="32"/>
      <c r="G73" s="32"/>
      <c r="H73" s="32"/>
      <c r="I73" s="32"/>
      <c r="J73" s="46">
        <f t="shared" ref="J73:J105" si="9">SUM(E73:I73)</f>
        <v>0</v>
      </c>
      <c r="K73" s="64">
        <v>0</v>
      </c>
      <c r="L73" s="66"/>
      <c r="M73" s="66"/>
      <c r="N73" s="66"/>
      <c r="O73" s="66"/>
      <c r="P73" s="78">
        <f t="shared" si="8"/>
        <v>0</v>
      </c>
      <c r="Q73" s="146" t="s">
        <v>1798</v>
      </c>
    </row>
    <row r="74" spans="1:17" ht="18" x14ac:dyDescent="0.2">
      <c r="A74" s="31"/>
      <c r="B74" s="10" t="s">
        <v>611</v>
      </c>
      <c r="C74" s="32">
        <v>130</v>
      </c>
      <c r="D74" s="50" t="str">
        <f t="shared" si="7"/>
        <v>100-200</v>
      </c>
      <c r="E74" s="32">
        <v>0</v>
      </c>
      <c r="F74" s="32"/>
      <c r="G74" s="32"/>
      <c r="H74" s="32"/>
      <c r="I74" s="32"/>
      <c r="J74" s="46">
        <f t="shared" si="9"/>
        <v>0</v>
      </c>
      <c r="K74" s="64">
        <v>0</v>
      </c>
      <c r="L74" s="66"/>
      <c r="M74" s="66"/>
      <c r="N74" s="66"/>
      <c r="O74" s="66"/>
      <c r="P74" s="78">
        <f t="shared" si="8"/>
        <v>0</v>
      </c>
      <c r="Q74" s="146" t="s">
        <v>1798</v>
      </c>
    </row>
    <row r="75" spans="1:17" ht="18" x14ac:dyDescent="0.2">
      <c r="A75" s="31"/>
      <c r="B75" s="10" t="s">
        <v>612</v>
      </c>
      <c r="C75" s="32">
        <v>0</v>
      </c>
      <c r="D75" s="50" t="str">
        <f t="shared" ref="D75:D138" si="10">IF(C75&lt;=100,"0-100",IF(AND(C75&gt;100,C75&lt;=200),"100-200",IF(AND(C75&gt;200,C75&lt;=300),"200-300",IF(AND(C75&gt;300,C75&lt;=500),"300-500",IF(AND(C75&gt;500,C75&lt;=1000),"500-1000",IF(AND(C75&gt;1000,C75&lt;=1500),"1000-1500",IF(AND(C75&gt;1500,C75&lt;=2000),"1500-2000",IF(AND(C75&gt;2000,C75&lt;=3000),"2000-3000",IF(AND(C75&gt;3000,C75&lt;=5000),"3000-5000",IF(C75&gt;5000,"5000 и более"))))))))))</f>
        <v>0-100</v>
      </c>
      <c r="E75" s="32">
        <v>0</v>
      </c>
      <c r="F75" s="32"/>
      <c r="G75" s="32"/>
      <c r="H75" s="32"/>
      <c r="I75" s="32"/>
      <c r="J75" s="46">
        <f t="shared" si="9"/>
        <v>0</v>
      </c>
      <c r="K75" s="64">
        <v>0</v>
      </c>
      <c r="L75" s="66"/>
      <c r="M75" s="66"/>
      <c r="N75" s="66"/>
      <c r="O75" s="66"/>
      <c r="P75" s="78">
        <f t="shared" si="8"/>
        <v>0</v>
      </c>
      <c r="Q75" s="146" t="s">
        <v>1798</v>
      </c>
    </row>
    <row r="76" spans="1:17" ht="18" x14ac:dyDescent="0.2">
      <c r="A76" s="31"/>
      <c r="B76" s="10" t="s">
        <v>613</v>
      </c>
      <c r="C76" s="32">
        <v>73</v>
      </c>
      <c r="D76" s="50" t="str">
        <f t="shared" si="10"/>
        <v>0-100</v>
      </c>
      <c r="E76" s="32">
        <v>0</v>
      </c>
      <c r="F76" s="32"/>
      <c r="G76" s="32"/>
      <c r="H76" s="32"/>
      <c r="I76" s="32"/>
      <c r="J76" s="46">
        <f t="shared" si="9"/>
        <v>0</v>
      </c>
      <c r="K76" s="64">
        <v>0</v>
      </c>
      <c r="L76" s="66"/>
      <c r="M76" s="66"/>
      <c r="N76" s="66"/>
      <c r="O76" s="66"/>
      <c r="P76" s="78">
        <f t="shared" si="8"/>
        <v>0</v>
      </c>
      <c r="Q76" s="146" t="s">
        <v>1798</v>
      </c>
    </row>
    <row r="77" spans="1:17" ht="18" x14ac:dyDescent="0.2">
      <c r="A77" s="31"/>
      <c r="B77" s="10" t="s">
        <v>614</v>
      </c>
      <c r="C77" s="32">
        <v>10</v>
      </c>
      <c r="D77" s="50" t="str">
        <f t="shared" si="10"/>
        <v>0-100</v>
      </c>
      <c r="E77" s="32">
        <v>0</v>
      </c>
      <c r="F77" s="32"/>
      <c r="G77" s="32"/>
      <c r="H77" s="32"/>
      <c r="I77" s="32"/>
      <c r="J77" s="46">
        <f t="shared" si="9"/>
        <v>0</v>
      </c>
      <c r="K77" s="64">
        <v>0</v>
      </c>
      <c r="L77" s="66"/>
      <c r="M77" s="66"/>
      <c r="N77" s="66"/>
      <c r="O77" s="66"/>
      <c r="P77" s="78">
        <f t="shared" si="8"/>
        <v>0</v>
      </c>
      <c r="Q77" s="146" t="s">
        <v>1798</v>
      </c>
    </row>
    <row r="78" spans="1:17" ht="18" x14ac:dyDescent="0.2">
      <c r="A78" s="31"/>
      <c r="B78" s="10" t="s">
        <v>615</v>
      </c>
      <c r="C78" s="32">
        <v>30</v>
      </c>
      <c r="D78" s="50" t="str">
        <f t="shared" si="10"/>
        <v>0-100</v>
      </c>
      <c r="E78" s="32">
        <v>0</v>
      </c>
      <c r="F78" s="32"/>
      <c r="G78" s="32"/>
      <c r="H78" s="32"/>
      <c r="I78" s="32"/>
      <c r="J78" s="46">
        <f t="shared" si="9"/>
        <v>0</v>
      </c>
      <c r="K78" s="64">
        <v>0</v>
      </c>
      <c r="L78" s="66"/>
      <c r="M78" s="66"/>
      <c r="N78" s="66"/>
      <c r="O78" s="66"/>
      <c r="P78" s="78">
        <f t="shared" si="8"/>
        <v>0</v>
      </c>
      <c r="Q78" s="146" t="s">
        <v>1798</v>
      </c>
    </row>
    <row r="79" spans="1:17" ht="18" x14ac:dyDescent="0.2">
      <c r="A79" s="31"/>
      <c r="B79" s="10" t="s">
        <v>203</v>
      </c>
      <c r="C79" s="32">
        <v>167</v>
      </c>
      <c r="D79" s="50" t="str">
        <f t="shared" si="10"/>
        <v>100-200</v>
      </c>
      <c r="E79" s="32">
        <v>0</v>
      </c>
      <c r="F79" s="32"/>
      <c r="G79" s="32"/>
      <c r="H79" s="32"/>
      <c r="I79" s="32"/>
      <c r="J79" s="46">
        <f t="shared" si="9"/>
        <v>0</v>
      </c>
      <c r="K79" s="64">
        <v>0</v>
      </c>
      <c r="L79" s="66"/>
      <c r="M79" s="66"/>
      <c r="N79" s="66"/>
      <c r="O79" s="66"/>
      <c r="P79" s="78">
        <f t="shared" si="8"/>
        <v>0</v>
      </c>
      <c r="Q79" s="146" t="s">
        <v>1798</v>
      </c>
    </row>
    <row r="80" spans="1:17" ht="18" x14ac:dyDescent="0.2">
      <c r="A80" s="31"/>
      <c r="B80" s="10" t="s">
        <v>616</v>
      </c>
      <c r="C80" s="32">
        <v>4</v>
      </c>
      <c r="D80" s="50" t="str">
        <f t="shared" si="10"/>
        <v>0-100</v>
      </c>
      <c r="E80" s="32">
        <v>0</v>
      </c>
      <c r="F80" s="32"/>
      <c r="G80" s="32"/>
      <c r="H80" s="32"/>
      <c r="I80" s="32"/>
      <c r="J80" s="46">
        <f t="shared" si="9"/>
        <v>0</v>
      </c>
      <c r="K80" s="64">
        <v>0</v>
      </c>
      <c r="L80" s="66"/>
      <c r="M80" s="66"/>
      <c r="N80" s="66"/>
      <c r="O80" s="66"/>
      <c r="P80" s="78">
        <f t="shared" si="8"/>
        <v>0</v>
      </c>
      <c r="Q80" s="146" t="s">
        <v>1798</v>
      </c>
    </row>
    <row r="81" spans="1:17" ht="18" x14ac:dyDescent="0.2">
      <c r="A81" s="31"/>
      <c r="B81" s="10" t="s">
        <v>617</v>
      </c>
      <c r="C81" s="32">
        <v>17</v>
      </c>
      <c r="D81" s="50" t="str">
        <f t="shared" si="10"/>
        <v>0-100</v>
      </c>
      <c r="E81" s="32">
        <v>0</v>
      </c>
      <c r="F81" s="32"/>
      <c r="G81" s="32"/>
      <c r="H81" s="32"/>
      <c r="I81" s="32"/>
      <c r="J81" s="46">
        <f t="shared" si="9"/>
        <v>0</v>
      </c>
      <c r="K81" s="64">
        <v>0</v>
      </c>
      <c r="L81" s="66"/>
      <c r="M81" s="66"/>
      <c r="N81" s="66"/>
      <c r="O81" s="66"/>
      <c r="P81" s="78">
        <f t="shared" si="8"/>
        <v>0</v>
      </c>
      <c r="Q81" s="146" t="s">
        <v>1798</v>
      </c>
    </row>
    <row r="82" spans="1:17" ht="18" x14ac:dyDescent="0.2">
      <c r="A82" s="31"/>
      <c r="B82" s="10" t="s">
        <v>618</v>
      </c>
      <c r="C82" s="32">
        <v>65</v>
      </c>
      <c r="D82" s="50" t="str">
        <f t="shared" si="10"/>
        <v>0-100</v>
      </c>
      <c r="E82" s="32">
        <v>0</v>
      </c>
      <c r="F82" s="32"/>
      <c r="G82" s="32"/>
      <c r="H82" s="32"/>
      <c r="I82" s="32"/>
      <c r="J82" s="46">
        <f t="shared" si="9"/>
        <v>0</v>
      </c>
      <c r="K82" s="64">
        <v>0</v>
      </c>
      <c r="L82" s="66"/>
      <c r="M82" s="66"/>
      <c r="N82" s="66"/>
      <c r="O82" s="66"/>
      <c r="P82" s="78">
        <f t="shared" si="8"/>
        <v>0</v>
      </c>
      <c r="Q82" s="146" t="s">
        <v>1798</v>
      </c>
    </row>
    <row r="83" spans="1:17" ht="18" x14ac:dyDescent="0.2">
      <c r="A83" s="31"/>
      <c r="B83" s="10" t="s">
        <v>619</v>
      </c>
      <c r="C83" s="32">
        <v>82</v>
      </c>
      <c r="D83" s="50" t="str">
        <f t="shared" si="10"/>
        <v>0-100</v>
      </c>
      <c r="E83" s="32">
        <v>0</v>
      </c>
      <c r="F83" s="32"/>
      <c r="G83" s="32"/>
      <c r="H83" s="32"/>
      <c r="I83" s="32"/>
      <c r="J83" s="46">
        <f t="shared" si="9"/>
        <v>0</v>
      </c>
      <c r="K83" s="64">
        <v>0</v>
      </c>
      <c r="L83" s="66"/>
      <c r="M83" s="66"/>
      <c r="N83" s="66"/>
      <c r="O83" s="66"/>
      <c r="P83" s="78">
        <f t="shared" si="8"/>
        <v>0</v>
      </c>
      <c r="Q83" s="146" t="s">
        <v>1798</v>
      </c>
    </row>
    <row r="84" spans="1:17" ht="18" x14ac:dyDescent="0.2">
      <c r="A84" s="31"/>
      <c r="B84" s="10" t="s">
        <v>620</v>
      </c>
      <c r="C84" s="32">
        <v>10</v>
      </c>
      <c r="D84" s="50" t="str">
        <f t="shared" si="10"/>
        <v>0-100</v>
      </c>
      <c r="E84" s="32">
        <v>0</v>
      </c>
      <c r="F84" s="32"/>
      <c r="G84" s="32"/>
      <c r="H84" s="32"/>
      <c r="I84" s="32"/>
      <c r="J84" s="46">
        <f t="shared" si="9"/>
        <v>0</v>
      </c>
      <c r="K84" s="64">
        <v>0</v>
      </c>
      <c r="L84" s="66"/>
      <c r="M84" s="66"/>
      <c r="N84" s="66"/>
      <c r="O84" s="66"/>
      <c r="P84" s="78">
        <f t="shared" si="8"/>
        <v>0</v>
      </c>
      <c r="Q84" s="146" t="s">
        <v>1798</v>
      </c>
    </row>
    <row r="85" spans="1:17" ht="18" x14ac:dyDescent="0.2">
      <c r="A85" s="31"/>
      <c r="B85" s="10" t="s">
        <v>621</v>
      </c>
      <c r="C85" s="32">
        <v>18</v>
      </c>
      <c r="D85" s="50" t="str">
        <f t="shared" si="10"/>
        <v>0-100</v>
      </c>
      <c r="E85" s="32">
        <v>0</v>
      </c>
      <c r="F85" s="32"/>
      <c r="G85" s="32"/>
      <c r="H85" s="32"/>
      <c r="I85" s="32"/>
      <c r="J85" s="46">
        <f t="shared" si="9"/>
        <v>0</v>
      </c>
      <c r="K85" s="64">
        <v>0</v>
      </c>
      <c r="L85" s="66"/>
      <c r="M85" s="66"/>
      <c r="N85" s="66"/>
      <c r="O85" s="66"/>
      <c r="P85" s="78">
        <f t="shared" si="8"/>
        <v>0</v>
      </c>
      <c r="Q85" s="146" t="s">
        <v>1798</v>
      </c>
    </row>
    <row r="86" spans="1:17" ht="18" x14ac:dyDescent="0.2">
      <c r="A86" s="31"/>
      <c r="B86" s="10" t="s">
        <v>622</v>
      </c>
      <c r="C86" s="32">
        <v>11</v>
      </c>
      <c r="D86" s="50" t="str">
        <f t="shared" si="10"/>
        <v>0-100</v>
      </c>
      <c r="E86" s="32">
        <v>0</v>
      </c>
      <c r="F86" s="32"/>
      <c r="G86" s="32"/>
      <c r="H86" s="32"/>
      <c r="I86" s="32"/>
      <c r="J86" s="46">
        <f t="shared" si="9"/>
        <v>0</v>
      </c>
      <c r="K86" s="64">
        <v>0</v>
      </c>
      <c r="L86" s="66"/>
      <c r="M86" s="66"/>
      <c r="N86" s="66"/>
      <c r="O86" s="66"/>
      <c r="P86" s="78">
        <f t="shared" si="8"/>
        <v>0</v>
      </c>
      <c r="Q86" s="146" t="s">
        <v>1798</v>
      </c>
    </row>
    <row r="87" spans="1:17" ht="18" x14ac:dyDescent="0.2">
      <c r="A87" s="31"/>
      <c r="B87" s="10" t="s">
        <v>623</v>
      </c>
      <c r="C87" s="32">
        <v>27</v>
      </c>
      <c r="D87" s="50" t="str">
        <f t="shared" si="10"/>
        <v>0-100</v>
      </c>
      <c r="E87" s="32">
        <v>0</v>
      </c>
      <c r="F87" s="32"/>
      <c r="G87" s="32"/>
      <c r="H87" s="32"/>
      <c r="I87" s="32"/>
      <c r="J87" s="46">
        <f t="shared" si="9"/>
        <v>0</v>
      </c>
      <c r="K87" s="64">
        <v>0</v>
      </c>
      <c r="L87" s="66"/>
      <c r="M87" s="66"/>
      <c r="N87" s="66"/>
      <c r="O87" s="66"/>
      <c r="P87" s="78">
        <f t="shared" si="8"/>
        <v>0</v>
      </c>
      <c r="Q87" s="146" t="s">
        <v>1798</v>
      </c>
    </row>
    <row r="88" spans="1:17" ht="18" x14ac:dyDescent="0.2">
      <c r="A88" s="31"/>
      <c r="B88" s="10" t="s">
        <v>624</v>
      </c>
      <c r="C88" s="32">
        <v>1</v>
      </c>
      <c r="D88" s="50" t="str">
        <f t="shared" si="10"/>
        <v>0-100</v>
      </c>
      <c r="E88" s="32">
        <v>0</v>
      </c>
      <c r="F88" s="32"/>
      <c r="G88" s="32"/>
      <c r="H88" s="32"/>
      <c r="I88" s="32"/>
      <c r="J88" s="46">
        <f t="shared" si="9"/>
        <v>0</v>
      </c>
      <c r="K88" s="64">
        <v>0</v>
      </c>
      <c r="L88" s="66"/>
      <c r="M88" s="66"/>
      <c r="N88" s="66"/>
      <c r="O88" s="66"/>
      <c r="P88" s="78">
        <f t="shared" si="8"/>
        <v>0</v>
      </c>
      <c r="Q88" s="146" t="s">
        <v>1798</v>
      </c>
    </row>
    <row r="89" spans="1:17" ht="18" x14ac:dyDescent="0.2">
      <c r="A89" s="31"/>
      <c r="B89" s="10" t="s">
        <v>625</v>
      </c>
      <c r="C89" s="32">
        <v>40</v>
      </c>
      <c r="D89" s="50" t="str">
        <f t="shared" si="10"/>
        <v>0-100</v>
      </c>
      <c r="E89" s="32">
        <v>0</v>
      </c>
      <c r="F89" s="32"/>
      <c r="G89" s="32"/>
      <c r="H89" s="32"/>
      <c r="I89" s="32"/>
      <c r="J89" s="46">
        <f t="shared" si="9"/>
        <v>0</v>
      </c>
      <c r="K89" s="64">
        <v>0</v>
      </c>
      <c r="L89" s="66"/>
      <c r="M89" s="66"/>
      <c r="N89" s="66"/>
      <c r="O89" s="66"/>
      <c r="P89" s="78">
        <f t="shared" si="8"/>
        <v>0</v>
      </c>
      <c r="Q89" s="146" t="s">
        <v>1798</v>
      </c>
    </row>
    <row r="90" spans="1:17" ht="18" x14ac:dyDescent="0.2">
      <c r="A90" s="31"/>
      <c r="B90" s="10" t="s">
        <v>626</v>
      </c>
      <c r="C90" s="32">
        <v>38</v>
      </c>
      <c r="D90" s="50" t="str">
        <f t="shared" si="10"/>
        <v>0-100</v>
      </c>
      <c r="E90" s="32">
        <v>0</v>
      </c>
      <c r="F90" s="32"/>
      <c r="G90" s="32"/>
      <c r="H90" s="32"/>
      <c r="I90" s="32"/>
      <c r="J90" s="46">
        <f t="shared" si="9"/>
        <v>0</v>
      </c>
      <c r="K90" s="64">
        <v>0</v>
      </c>
      <c r="L90" s="66"/>
      <c r="M90" s="66"/>
      <c r="N90" s="66"/>
      <c r="O90" s="66"/>
      <c r="P90" s="78">
        <f t="shared" si="8"/>
        <v>0</v>
      </c>
      <c r="Q90" s="146" t="s">
        <v>1798</v>
      </c>
    </row>
    <row r="91" spans="1:17" ht="18" x14ac:dyDescent="0.2">
      <c r="A91" s="31"/>
      <c r="B91" s="10" t="s">
        <v>627</v>
      </c>
      <c r="C91" s="32">
        <v>71</v>
      </c>
      <c r="D91" s="50" t="str">
        <f t="shared" si="10"/>
        <v>0-100</v>
      </c>
      <c r="E91" s="32">
        <v>0</v>
      </c>
      <c r="F91" s="32"/>
      <c r="G91" s="32"/>
      <c r="H91" s="32"/>
      <c r="I91" s="32"/>
      <c r="J91" s="46">
        <f t="shared" si="9"/>
        <v>0</v>
      </c>
      <c r="K91" s="64">
        <v>0</v>
      </c>
      <c r="L91" s="66"/>
      <c r="M91" s="66"/>
      <c r="N91" s="66"/>
      <c r="O91" s="66"/>
      <c r="P91" s="78">
        <f t="shared" si="8"/>
        <v>0</v>
      </c>
      <c r="Q91" s="146" t="s">
        <v>1798</v>
      </c>
    </row>
    <row r="92" spans="1:17" ht="18" x14ac:dyDescent="0.2">
      <c r="A92" s="31"/>
      <c r="B92" s="10" t="s">
        <v>628</v>
      </c>
      <c r="C92" s="32">
        <v>10</v>
      </c>
      <c r="D92" s="50" t="str">
        <f t="shared" si="10"/>
        <v>0-100</v>
      </c>
      <c r="E92" s="32">
        <v>0</v>
      </c>
      <c r="F92" s="32"/>
      <c r="G92" s="32"/>
      <c r="H92" s="32"/>
      <c r="I92" s="32"/>
      <c r="J92" s="46">
        <f t="shared" si="9"/>
        <v>0</v>
      </c>
      <c r="K92" s="64">
        <v>0</v>
      </c>
      <c r="L92" s="66"/>
      <c r="M92" s="66"/>
      <c r="N92" s="66"/>
      <c r="O92" s="66"/>
      <c r="P92" s="78">
        <f t="shared" si="8"/>
        <v>0</v>
      </c>
      <c r="Q92" s="146" t="s">
        <v>1798</v>
      </c>
    </row>
    <row r="93" spans="1:17" ht="18" x14ac:dyDescent="0.2">
      <c r="A93" s="31"/>
      <c r="B93" s="10" t="s">
        <v>34</v>
      </c>
      <c r="C93" s="32">
        <v>64</v>
      </c>
      <c r="D93" s="50" t="str">
        <f t="shared" si="10"/>
        <v>0-100</v>
      </c>
      <c r="E93" s="32">
        <v>0</v>
      </c>
      <c r="F93" s="32"/>
      <c r="G93" s="32"/>
      <c r="H93" s="32"/>
      <c r="I93" s="32"/>
      <c r="J93" s="46">
        <f t="shared" si="9"/>
        <v>0</v>
      </c>
      <c r="K93" s="64">
        <v>0</v>
      </c>
      <c r="L93" s="66"/>
      <c r="M93" s="66"/>
      <c r="N93" s="66"/>
      <c r="O93" s="66"/>
      <c r="P93" s="78">
        <f t="shared" si="8"/>
        <v>0</v>
      </c>
      <c r="Q93" s="146" t="s">
        <v>1798</v>
      </c>
    </row>
    <row r="94" spans="1:17" ht="18" x14ac:dyDescent="0.2">
      <c r="A94" s="31"/>
      <c r="B94" s="10" t="s">
        <v>629</v>
      </c>
      <c r="C94" s="32">
        <v>32</v>
      </c>
      <c r="D94" s="50" t="str">
        <f t="shared" si="10"/>
        <v>0-100</v>
      </c>
      <c r="E94" s="32">
        <v>0</v>
      </c>
      <c r="F94" s="32"/>
      <c r="G94" s="32"/>
      <c r="H94" s="32"/>
      <c r="I94" s="32"/>
      <c r="J94" s="46">
        <f t="shared" si="9"/>
        <v>0</v>
      </c>
      <c r="K94" s="64">
        <v>0</v>
      </c>
      <c r="L94" s="66"/>
      <c r="M94" s="66"/>
      <c r="N94" s="66"/>
      <c r="O94" s="66"/>
      <c r="P94" s="78">
        <f t="shared" si="8"/>
        <v>0</v>
      </c>
      <c r="Q94" s="146" t="s">
        <v>1798</v>
      </c>
    </row>
    <row r="95" spans="1:17" ht="18" x14ac:dyDescent="0.2">
      <c r="A95" s="31"/>
      <c r="B95" s="10" t="s">
        <v>630</v>
      </c>
      <c r="C95" s="32">
        <v>18</v>
      </c>
      <c r="D95" s="50" t="str">
        <f t="shared" si="10"/>
        <v>0-100</v>
      </c>
      <c r="E95" s="32">
        <v>0</v>
      </c>
      <c r="F95" s="32"/>
      <c r="G95" s="32"/>
      <c r="H95" s="32"/>
      <c r="I95" s="32"/>
      <c r="J95" s="46">
        <f t="shared" si="9"/>
        <v>0</v>
      </c>
      <c r="K95" s="64">
        <v>0</v>
      </c>
      <c r="L95" s="66"/>
      <c r="M95" s="66"/>
      <c r="N95" s="66"/>
      <c r="O95" s="66"/>
      <c r="P95" s="78">
        <f t="shared" si="8"/>
        <v>0</v>
      </c>
      <c r="Q95" s="146" t="s">
        <v>1798</v>
      </c>
    </row>
    <row r="96" spans="1:17" ht="18" x14ac:dyDescent="0.2">
      <c r="A96" s="31"/>
      <c r="B96" s="10" t="s">
        <v>631</v>
      </c>
      <c r="C96" s="32">
        <v>3</v>
      </c>
      <c r="D96" s="50" t="str">
        <f t="shared" si="10"/>
        <v>0-100</v>
      </c>
      <c r="E96" s="32">
        <v>0</v>
      </c>
      <c r="F96" s="32"/>
      <c r="G96" s="32"/>
      <c r="H96" s="32"/>
      <c r="I96" s="32"/>
      <c r="J96" s="46">
        <f t="shared" si="9"/>
        <v>0</v>
      </c>
      <c r="K96" s="64">
        <v>0</v>
      </c>
      <c r="L96" s="66"/>
      <c r="M96" s="66"/>
      <c r="N96" s="66"/>
      <c r="O96" s="66"/>
      <c r="P96" s="78">
        <f t="shared" si="8"/>
        <v>0</v>
      </c>
      <c r="Q96" s="146" t="s">
        <v>1798</v>
      </c>
    </row>
    <row r="97" spans="1:17" ht="18" x14ac:dyDescent="0.2">
      <c r="A97" s="31"/>
      <c r="B97" s="10" t="s">
        <v>632</v>
      </c>
      <c r="C97" s="32">
        <v>28</v>
      </c>
      <c r="D97" s="50" t="str">
        <f t="shared" si="10"/>
        <v>0-100</v>
      </c>
      <c r="E97" s="32">
        <v>0</v>
      </c>
      <c r="F97" s="32"/>
      <c r="G97" s="32"/>
      <c r="H97" s="32"/>
      <c r="I97" s="32"/>
      <c r="J97" s="46">
        <f t="shared" si="9"/>
        <v>0</v>
      </c>
      <c r="K97" s="64">
        <v>0</v>
      </c>
      <c r="L97" s="66"/>
      <c r="M97" s="66"/>
      <c r="N97" s="66"/>
      <c r="O97" s="66"/>
      <c r="P97" s="78">
        <f t="shared" si="8"/>
        <v>0</v>
      </c>
      <c r="Q97" s="146" t="s">
        <v>1798</v>
      </c>
    </row>
    <row r="98" spans="1:17" ht="18" x14ac:dyDescent="0.2">
      <c r="A98" s="31"/>
      <c r="B98" s="10" t="s">
        <v>633</v>
      </c>
      <c r="C98" s="32">
        <v>47</v>
      </c>
      <c r="D98" s="50" t="str">
        <f t="shared" si="10"/>
        <v>0-100</v>
      </c>
      <c r="E98" s="32">
        <v>0</v>
      </c>
      <c r="F98" s="32"/>
      <c r="G98" s="32"/>
      <c r="H98" s="32"/>
      <c r="I98" s="32"/>
      <c r="J98" s="46">
        <f t="shared" si="9"/>
        <v>0</v>
      </c>
      <c r="K98" s="64">
        <v>0</v>
      </c>
      <c r="L98" s="66"/>
      <c r="M98" s="66"/>
      <c r="N98" s="66"/>
      <c r="O98" s="66"/>
      <c r="P98" s="78">
        <f t="shared" si="8"/>
        <v>0</v>
      </c>
      <c r="Q98" s="146" t="s">
        <v>1798</v>
      </c>
    </row>
    <row r="99" spans="1:17" ht="18" x14ac:dyDescent="0.2">
      <c r="A99" s="31"/>
      <c r="B99" s="10" t="s">
        <v>634</v>
      </c>
      <c r="C99" s="32">
        <v>32</v>
      </c>
      <c r="D99" s="50" t="str">
        <f t="shared" si="10"/>
        <v>0-100</v>
      </c>
      <c r="E99" s="32">
        <v>0</v>
      </c>
      <c r="F99" s="32"/>
      <c r="G99" s="32"/>
      <c r="H99" s="32"/>
      <c r="I99" s="32"/>
      <c r="J99" s="46">
        <f t="shared" si="9"/>
        <v>0</v>
      </c>
      <c r="K99" s="64">
        <v>0</v>
      </c>
      <c r="L99" s="66"/>
      <c r="M99" s="66"/>
      <c r="N99" s="66"/>
      <c r="O99" s="66"/>
      <c r="P99" s="78">
        <f t="shared" si="8"/>
        <v>0</v>
      </c>
      <c r="Q99" s="146" t="s">
        <v>1798</v>
      </c>
    </row>
    <row r="100" spans="1:17" ht="18" x14ac:dyDescent="0.2">
      <c r="A100" s="31"/>
      <c r="B100" s="10" t="s">
        <v>635</v>
      </c>
      <c r="C100" s="32">
        <v>30</v>
      </c>
      <c r="D100" s="50" t="str">
        <f t="shared" si="10"/>
        <v>0-100</v>
      </c>
      <c r="E100" s="32">
        <v>0</v>
      </c>
      <c r="F100" s="32"/>
      <c r="G100" s="32"/>
      <c r="H100" s="32"/>
      <c r="I100" s="32"/>
      <c r="J100" s="46">
        <f t="shared" si="9"/>
        <v>0</v>
      </c>
      <c r="K100" s="64">
        <v>0</v>
      </c>
      <c r="L100" s="66"/>
      <c r="M100" s="66"/>
      <c r="N100" s="66"/>
      <c r="O100" s="66"/>
      <c r="P100" s="78">
        <f t="shared" si="8"/>
        <v>0</v>
      </c>
      <c r="Q100" s="146" t="s">
        <v>1798</v>
      </c>
    </row>
    <row r="101" spans="1:17" ht="18" x14ac:dyDescent="0.2">
      <c r="A101" s="31"/>
      <c r="B101" s="10" t="s">
        <v>636</v>
      </c>
      <c r="C101" s="32">
        <v>74</v>
      </c>
      <c r="D101" s="50" t="str">
        <f t="shared" si="10"/>
        <v>0-100</v>
      </c>
      <c r="E101" s="32">
        <v>0</v>
      </c>
      <c r="F101" s="32"/>
      <c r="G101" s="32"/>
      <c r="H101" s="32"/>
      <c r="I101" s="32"/>
      <c r="J101" s="46">
        <f t="shared" si="9"/>
        <v>0</v>
      </c>
      <c r="K101" s="64">
        <v>0</v>
      </c>
      <c r="L101" s="66"/>
      <c r="M101" s="66"/>
      <c r="N101" s="66"/>
      <c r="O101" s="66"/>
      <c r="P101" s="78">
        <f t="shared" si="8"/>
        <v>0</v>
      </c>
      <c r="Q101" s="146" t="s">
        <v>1798</v>
      </c>
    </row>
    <row r="102" spans="1:17" ht="18" x14ac:dyDescent="0.2">
      <c r="A102" s="31"/>
      <c r="B102" s="10" t="s">
        <v>637</v>
      </c>
      <c r="C102" s="32">
        <v>17</v>
      </c>
      <c r="D102" s="50" t="str">
        <f t="shared" si="10"/>
        <v>0-100</v>
      </c>
      <c r="E102" s="32">
        <v>0</v>
      </c>
      <c r="F102" s="32"/>
      <c r="G102" s="32"/>
      <c r="H102" s="32"/>
      <c r="I102" s="32"/>
      <c r="J102" s="46">
        <f t="shared" si="9"/>
        <v>0</v>
      </c>
      <c r="K102" s="64">
        <v>0</v>
      </c>
      <c r="L102" s="66"/>
      <c r="M102" s="66"/>
      <c r="N102" s="66"/>
      <c r="O102" s="66"/>
      <c r="P102" s="78">
        <f t="shared" si="8"/>
        <v>0</v>
      </c>
      <c r="Q102" s="146" t="s">
        <v>1798</v>
      </c>
    </row>
    <row r="103" spans="1:17" ht="18" x14ac:dyDescent="0.2">
      <c r="A103" s="31"/>
      <c r="B103" s="10" t="s">
        <v>638</v>
      </c>
      <c r="C103" s="32">
        <v>39</v>
      </c>
      <c r="D103" s="50" t="str">
        <f t="shared" si="10"/>
        <v>0-100</v>
      </c>
      <c r="E103" s="32">
        <v>0</v>
      </c>
      <c r="F103" s="32"/>
      <c r="G103" s="32"/>
      <c r="H103" s="32"/>
      <c r="I103" s="32"/>
      <c r="J103" s="46">
        <f t="shared" si="9"/>
        <v>0</v>
      </c>
      <c r="K103" s="64">
        <v>0</v>
      </c>
      <c r="L103" s="66"/>
      <c r="M103" s="66"/>
      <c r="N103" s="66"/>
      <c r="O103" s="66"/>
      <c r="P103" s="78">
        <f t="shared" si="8"/>
        <v>0</v>
      </c>
      <c r="Q103" s="146" t="s">
        <v>1798</v>
      </c>
    </row>
    <row r="104" spans="1:17" ht="18" x14ac:dyDescent="0.2">
      <c r="A104" s="31"/>
      <c r="B104" s="10" t="s">
        <v>639</v>
      </c>
      <c r="C104" s="32">
        <v>6</v>
      </c>
      <c r="D104" s="50" t="str">
        <f t="shared" si="10"/>
        <v>0-100</v>
      </c>
      <c r="E104" s="32">
        <v>0</v>
      </c>
      <c r="F104" s="32"/>
      <c r="G104" s="32"/>
      <c r="H104" s="32"/>
      <c r="I104" s="32"/>
      <c r="J104" s="46">
        <f t="shared" si="9"/>
        <v>0</v>
      </c>
      <c r="K104" s="64">
        <v>0</v>
      </c>
      <c r="L104" s="66"/>
      <c r="M104" s="66"/>
      <c r="N104" s="66"/>
      <c r="O104" s="66"/>
      <c r="P104" s="78">
        <f t="shared" si="8"/>
        <v>0</v>
      </c>
      <c r="Q104" s="146" t="s">
        <v>1798</v>
      </c>
    </row>
    <row r="105" spans="1:17" ht="18" x14ac:dyDescent="0.2">
      <c r="A105" s="31"/>
      <c r="B105" s="10" t="s">
        <v>640</v>
      </c>
      <c r="C105" s="32">
        <v>0</v>
      </c>
      <c r="D105" s="50" t="str">
        <f t="shared" si="10"/>
        <v>0-100</v>
      </c>
      <c r="E105" s="32">
        <v>0</v>
      </c>
      <c r="F105" s="32"/>
      <c r="G105" s="32"/>
      <c r="H105" s="32"/>
      <c r="I105" s="32"/>
      <c r="J105" s="46">
        <f t="shared" si="9"/>
        <v>0</v>
      </c>
      <c r="K105" s="64">
        <v>0</v>
      </c>
      <c r="L105" s="66"/>
      <c r="M105" s="66"/>
      <c r="N105" s="66"/>
      <c r="O105" s="66"/>
      <c r="P105" s="78">
        <f t="shared" si="8"/>
        <v>0</v>
      </c>
      <c r="Q105" s="146" t="s">
        <v>1798</v>
      </c>
    </row>
    <row r="106" spans="1:17" ht="18" x14ac:dyDescent="0.2">
      <c r="A106" s="28">
        <v>3</v>
      </c>
      <c r="B106" s="14" t="s">
        <v>12</v>
      </c>
      <c r="C106" s="29">
        <v>260000</v>
      </c>
      <c r="D106" s="56"/>
      <c r="E106" s="30">
        <f>SUM(E107:E185)</f>
        <v>22</v>
      </c>
      <c r="F106" s="30">
        <f t="shared" ref="F106:I106" si="11">SUM(F107:F185)</f>
        <v>4</v>
      </c>
      <c r="G106" s="30">
        <f t="shared" si="11"/>
        <v>1</v>
      </c>
      <c r="H106" s="30">
        <f t="shared" si="11"/>
        <v>1</v>
      </c>
      <c r="I106" s="30">
        <f t="shared" si="11"/>
        <v>0</v>
      </c>
      <c r="J106" s="16">
        <f>SUM(E106:I106)</f>
        <v>28</v>
      </c>
      <c r="K106" s="68">
        <f>SUM(K107:K185)</f>
        <v>31</v>
      </c>
      <c r="L106" s="68">
        <f t="shared" ref="L106:O106" si="12">SUM(L107:L185)</f>
        <v>1</v>
      </c>
      <c r="M106" s="68">
        <f t="shared" si="12"/>
        <v>1</v>
      </c>
      <c r="N106" s="68">
        <f t="shared" si="12"/>
        <v>1</v>
      </c>
      <c r="O106" s="68">
        <f t="shared" si="12"/>
        <v>1</v>
      </c>
      <c r="P106" s="78">
        <f t="shared" si="8"/>
        <v>35</v>
      </c>
      <c r="Q106" s="145">
        <f>J106*100/P106</f>
        <v>80</v>
      </c>
    </row>
    <row r="107" spans="1:17" s="4" customFormat="1" ht="18" x14ac:dyDescent="0.2">
      <c r="A107" s="31"/>
      <c r="B107" s="10" t="s">
        <v>641</v>
      </c>
      <c r="C107" s="32">
        <v>223360</v>
      </c>
      <c r="D107" s="32" t="s">
        <v>1817</v>
      </c>
      <c r="E107" s="32">
        <v>4</v>
      </c>
      <c r="F107" s="32"/>
      <c r="G107" s="32">
        <v>1</v>
      </c>
      <c r="H107" s="32">
        <v>1</v>
      </c>
      <c r="I107" s="32"/>
      <c r="J107" s="46">
        <f t="shared" ref="J107:J170" si="13">SUM(E107:I107)</f>
        <v>6</v>
      </c>
      <c r="K107" s="62">
        <v>3</v>
      </c>
      <c r="L107" s="74">
        <v>1</v>
      </c>
      <c r="M107" s="74">
        <v>1</v>
      </c>
      <c r="N107" s="74">
        <v>1</v>
      </c>
      <c r="O107" s="74">
        <v>1</v>
      </c>
      <c r="P107" s="78">
        <f t="shared" si="8"/>
        <v>7</v>
      </c>
      <c r="Q107" s="78">
        <f t="shared" ref="Q107:Q132" si="14">J107/P107*100</f>
        <v>85.714285714285708</v>
      </c>
    </row>
    <row r="108" spans="1:17" s="4" customFormat="1" ht="18" x14ac:dyDescent="0.2">
      <c r="A108" s="31"/>
      <c r="B108" s="10" t="s">
        <v>642</v>
      </c>
      <c r="C108" s="32">
        <v>25</v>
      </c>
      <c r="D108" s="50" t="str">
        <f t="shared" si="10"/>
        <v>0-100</v>
      </c>
      <c r="E108" s="32">
        <v>0</v>
      </c>
      <c r="F108" s="32"/>
      <c r="G108" s="32"/>
      <c r="H108" s="32"/>
      <c r="I108" s="32"/>
      <c r="J108" s="46">
        <f t="shared" si="13"/>
        <v>0</v>
      </c>
      <c r="K108" s="62">
        <v>0</v>
      </c>
      <c r="L108" s="67"/>
      <c r="M108" s="67"/>
      <c r="N108" s="67"/>
      <c r="O108" s="67"/>
      <c r="P108" s="78">
        <f t="shared" si="8"/>
        <v>0</v>
      </c>
      <c r="Q108" s="146" t="s">
        <v>1798</v>
      </c>
    </row>
    <row r="109" spans="1:17" s="4" customFormat="1" ht="18" x14ac:dyDescent="0.2">
      <c r="A109" s="31"/>
      <c r="B109" s="10" t="s">
        <v>643</v>
      </c>
      <c r="C109" s="32">
        <v>44</v>
      </c>
      <c r="D109" s="50" t="str">
        <f t="shared" si="10"/>
        <v>0-100</v>
      </c>
      <c r="E109" s="32">
        <v>0</v>
      </c>
      <c r="F109" s="32"/>
      <c r="G109" s="32"/>
      <c r="H109" s="32"/>
      <c r="I109" s="32"/>
      <c r="J109" s="46">
        <f t="shared" si="13"/>
        <v>0</v>
      </c>
      <c r="K109" s="62">
        <v>0</v>
      </c>
      <c r="L109" s="67"/>
      <c r="M109" s="67"/>
      <c r="N109" s="67"/>
      <c r="O109" s="67"/>
      <c r="P109" s="78">
        <f t="shared" si="8"/>
        <v>0</v>
      </c>
      <c r="Q109" s="146" t="s">
        <v>1798</v>
      </c>
    </row>
    <row r="110" spans="1:17" s="4" customFormat="1" ht="18" x14ac:dyDescent="0.2">
      <c r="A110" s="31"/>
      <c r="B110" s="10" t="s">
        <v>644</v>
      </c>
      <c r="C110" s="32">
        <v>152</v>
      </c>
      <c r="D110" s="50" t="str">
        <f t="shared" si="10"/>
        <v>100-200</v>
      </c>
      <c r="E110" s="32">
        <v>0</v>
      </c>
      <c r="F110" s="32"/>
      <c r="G110" s="32"/>
      <c r="H110" s="32"/>
      <c r="I110" s="32"/>
      <c r="J110" s="46">
        <f t="shared" si="13"/>
        <v>0</v>
      </c>
      <c r="K110" s="62">
        <v>0</v>
      </c>
      <c r="L110" s="67"/>
      <c r="M110" s="67"/>
      <c r="N110" s="67"/>
      <c r="O110" s="67"/>
      <c r="P110" s="78">
        <f t="shared" si="8"/>
        <v>0</v>
      </c>
      <c r="Q110" s="146" t="s">
        <v>1798</v>
      </c>
    </row>
    <row r="111" spans="1:17" s="4" customFormat="1" ht="18" x14ac:dyDescent="0.2">
      <c r="A111" s="31"/>
      <c r="B111" s="10" t="s">
        <v>645</v>
      </c>
      <c r="C111" s="32">
        <v>37</v>
      </c>
      <c r="D111" s="50" t="str">
        <f t="shared" si="10"/>
        <v>0-100</v>
      </c>
      <c r="E111" s="32">
        <v>0</v>
      </c>
      <c r="F111" s="32"/>
      <c r="G111" s="32"/>
      <c r="H111" s="32"/>
      <c r="I111" s="32"/>
      <c r="J111" s="46">
        <f t="shared" si="13"/>
        <v>0</v>
      </c>
      <c r="K111" s="62">
        <v>0</v>
      </c>
      <c r="L111" s="67"/>
      <c r="M111" s="67"/>
      <c r="N111" s="67"/>
      <c r="O111" s="67"/>
      <c r="P111" s="78">
        <f t="shared" si="8"/>
        <v>0</v>
      </c>
      <c r="Q111" s="146" t="s">
        <v>1798</v>
      </c>
    </row>
    <row r="112" spans="1:17" s="4" customFormat="1" ht="18" x14ac:dyDescent="0.2">
      <c r="A112" s="31"/>
      <c r="B112" s="10" t="s">
        <v>646</v>
      </c>
      <c r="C112" s="32">
        <v>2</v>
      </c>
      <c r="D112" s="50" t="str">
        <f t="shared" si="10"/>
        <v>0-100</v>
      </c>
      <c r="E112" s="32">
        <v>0</v>
      </c>
      <c r="F112" s="32"/>
      <c r="G112" s="32"/>
      <c r="H112" s="32"/>
      <c r="I112" s="32"/>
      <c r="J112" s="46">
        <f t="shared" si="13"/>
        <v>0</v>
      </c>
      <c r="K112" s="62">
        <v>0</v>
      </c>
      <c r="L112" s="67"/>
      <c r="M112" s="67"/>
      <c r="N112" s="67"/>
      <c r="O112" s="67"/>
      <c r="P112" s="78">
        <f t="shared" si="8"/>
        <v>0</v>
      </c>
      <c r="Q112" s="146" t="s">
        <v>1798</v>
      </c>
    </row>
    <row r="113" spans="1:17" s="4" customFormat="1" ht="18" x14ac:dyDescent="0.2">
      <c r="A113" s="31"/>
      <c r="B113" s="10" t="s">
        <v>647</v>
      </c>
      <c r="C113" s="32">
        <v>111</v>
      </c>
      <c r="D113" s="50" t="str">
        <f t="shared" si="10"/>
        <v>100-200</v>
      </c>
      <c r="E113" s="32">
        <v>0</v>
      </c>
      <c r="F113" s="32"/>
      <c r="G113" s="32"/>
      <c r="H113" s="32"/>
      <c r="I113" s="32"/>
      <c r="J113" s="46">
        <f t="shared" si="13"/>
        <v>0</v>
      </c>
      <c r="K113" s="62">
        <v>0</v>
      </c>
      <c r="L113" s="67"/>
      <c r="M113" s="67"/>
      <c r="N113" s="67"/>
      <c r="O113" s="67"/>
      <c r="P113" s="78">
        <f t="shared" si="8"/>
        <v>0</v>
      </c>
      <c r="Q113" s="146" t="s">
        <v>1798</v>
      </c>
    </row>
    <row r="114" spans="1:17" s="4" customFormat="1" ht="18" x14ac:dyDescent="0.2">
      <c r="A114" s="31"/>
      <c r="B114" s="10" t="s">
        <v>648</v>
      </c>
      <c r="C114" s="32">
        <v>221</v>
      </c>
      <c r="D114" s="50" t="str">
        <f t="shared" si="10"/>
        <v>200-300</v>
      </c>
      <c r="E114" s="32">
        <v>0</v>
      </c>
      <c r="F114" s="32"/>
      <c r="G114" s="32"/>
      <c r="H114" s="32"/>
      <c r="I114" s="32"/>
      <c r="J114" s="46">
        <f t="shared" si="13"/>
        <v>0</v>
      </c>
      <c r="K114" s="62">
        <v>0</v>
      </c>
      <c r="L114" s="67"/>
      <c r="M114" s="67"/>
      <c r="N114" s="67"/>
      <c r="O114" s="67"/>
      <c r="P114" s="78">
        <f t="shared" si="8"/>
        <v>0</v>
      </c>
      <c r="Q114" s="146" t="s">
        <v>1798</v>
      </c>
    </row>
    <row r="115" spans="1:17" s="4" customFormat="1" ht="18" x14ac:dyDescent="0.2">
      <c r="A115" s="31"/>
      <c r="B115" s="10" t="s">
        <v>558</v>
      </c>
      <c r="C115" s="32">
        <v>931</v>
      </c>
      <c r="D115" s="50" t="str">
        <f t="shared" si="10"/>
        <v>500-1000</v>
      </c>
      <c r="E115" s="32">
        <v>1</v>
      </c>
      <c r="F115" s="32"/>
      <c r="G115" s="32"/>
      <c r="H115" s="32"/>
      <c r="I115" s="32"/>
      <c r="J115" s="46">
        <f t="shared" si="13"/>
        <v>1</v>
      </c>
      <c r="K115" s="62">
        <v>1</v>
      </c>
      <c r="L115" s="67"/>
      <c r="M115" s="67"/>
      <c r="N115" s="67"/>
      <c r="O115" s="67"/>
      <c r="P115" s="78">
        <f t="shared" si="8"/>
        <v>1</v>
      </c>
      <c r="Q115" s="144">
        <f t="shared" si="14"/>
        <v>100</v>
      </c>
    </row>
    <row r="116" spans="1:17" s="4" customFormat="1" ht="18" x14ac:dyDescent="0.2">
      <c r="A116" s="31"/>
      <c r="B116" s="10" t="s">
        <v>649</v>
      </c>
      <c r="C116" s="32">
        <v>126</v>
      </c>
      <c r="D116" s="50" t="str">
        <f t="shared" si="10"/>
        <v>100-200</v>
      </c>
      <c r="E116" s="32">
        <v>0</v>
      </c>
      <c r="F116" s="32"/>
      <c r="G116" s="32"/>
      <c r="H116" s="32"/>
      <c r="I116" s="32"/>
      <c r="J116" s="46">
        <f t="shared" si="13"/>
        <v>0</v>
      </c>
      <c r="K116" s="62">
        <v>0</v>
      </c>
      <c r="L116" s="67"/>
      <c r="M116" s="67"/>
      <c r="N116" s="67"/>
      <c r="O116" s="67"/>
      <c r="P116" s="78">
        <f t="shared" si="8"/>
        <v>0</v>
      </c>
      <c r="Q116" s="146" t="s">
        <v>1798</v>
      </c>
    </row>
    <row r="117" spans="1:17" s="4" customFormat="1" ht="18" x14ac:dyDescent="0.2">
      <c r="A117" s="31"/>
      <c r="B117" s="10" t="s">
        <v>650</v>
      </c>
      <c r="C117" s="32">
        <v>61</v>
      </c>
      <c r="D117" s="50" t="str">
        <f t="shared" si="10"/>
        <v>0-100</v>
      </c>
      <c r="E117" s="32">
        <v>0</v>
      </c>
      <c r="F117" s="32"/>
      <c r="G117" s="32"/>
      <c r="H117" s="32"/>
      <c r="I117" s="32"/>
      <c r="J117" s="46">
        <f t="shared" si="13"/>
        <v>0</v>
      </c>
      <c r="K117" s="62">
        <v>0</v>
      </c>
      <c r="L117" s="67"/>
      <c r="M117" s="67"/>
      <c r="N117" s="67"/>
      <c r="O117" s="67"/>
      <c r="P117" s="78">
        <f t="shared" si="8"/>
        <v>0</v>
      </c>
      <c r="Q117" s="146" t="s">
        <v>1798</v>
      </c>
    </row>
    <row r="118" spans="1:17" s="4" customFormat="1" ht="18" x14ac:dyDescent="0.2">
      <c r="A118" s="31"/>
      <c r="B118" s="10" t="s">
        <v>651</v>
      </c>
      <c r="C118" s="32">
        <v>75</v>
      </c>
      <c r="D118" s="50" t="str">
        <f t="shared" si="10"/>
        <v>0-100</v>
      </c>
      <c r="E118" s="32">
        <v>0</v>
      </c>
      <c r="F118" s="32"/>
      <c r="G118" s="32"/>
      <c r="H118" s="32"/>
      <c r="I118" s="32"/>
      <c r="J118" s="46">
        <f t="shared" si="13"/>
        <v>0</v>
      </c>
      <c r="K118" s="62">
        <v>0</v>
      </c>
      <c r="L118" s="67"/>
      <c r="M118" s="67"/>
      <c r="N118" s="67"/>
      <c r="O118" s="67"/>
      <c r="P118" s="78">
        <f t="shared" si="8"/>
        <v>0</v>
      </c>
      <c r="Q118" s="146" t="s">
        <v>1798</v>
      </c>
    </row>
    <row r="119" spans="1:17" s="4" customFormat="1" ht="18" x14ac:dyDescent="0.2">
      <c r="A119" s="31"/>
      <c r="B119" s="10" t="s">
        <v>652</v>
      </c>
      <c r="C119" s="32">
        <v>50</v>
      </c>
      <c r="D119" s="50" t="str">
        <f t="shared" si="10"/>
        <v>0-100</v>
      </c>
      <c r="E119" s="32">
        <v>0</v>
      </c>
      <c r="F119" s="32"/>
      <c r="G119" s="32"/>
      <c r="H119" s="32"/>
      <c r="I119" s="32"/>
      <c r="J119" s="46">
        <f t="shared" si="13"/>
        <v>0</v>
      </c>
      <c r="K119" s="62">
        <v>0</v>
      </c>
      <c r="L119" s="67"/>
      <c r="M119" s="67"/>
      <c r="N119" s="67"/>
      <c r="O119" s="67"/>
      <c r="P119" s="78">
        <f t="shared" si="8"/>
        <v>0</v>
      </c>
      <c r="Q119" s="146" t="s">
        <v>1798</v>
      </c>
    </row>
    <row r="120" spans="1:17" s="4" customFormat="1" ht="18" x14ac:dyDescent="0.2">
      <c r="A120" s="31"/>
      <c r="B120" s="10" t="s">
        <v>653</v>
      </c>
      <c r="C120" s="32">
        <v>0</v>
      </c>
      <c r="D120" s="50" t="str">
        <f t="shared" si="10"/>
        <v>0-100</v>
      </c>
      <c r="E120" s="32">
        <v>0</v>
      </c>
      <c r="F120" s="32"/>
      <c r="G120" s="32"/>
      <c r="H120" s="32"/>
      <c r="I120" s="32"/>
      <c r="J120" s="46">
        <f t="shared" si="13"/>
        <v>0</v>
      </c>
      <c r="K120" s="62">
        <v>0</v>
      </c>
      <c r="L120" s="67"/>
      <c r="M120" s="67"/>
      <c r="N120" s="67"/>
      <c r="O120" s="67"/>
      <c r="P120" s="78">
        <f t="shared" si="8"/>
        <v>0</v>
      </c>
      <c r="Q120" s="146" t="s">
        <v>1798</v>
      </c>
    </row>
    <row r="121" spans="1:17" s="4" customFormat="1" ht="18" x14ac:dyDescent="0.2">
      <c r="A121" s="31"/>
      <c r="B121" s="10" t="s">
        <v>654</v>
      </c>
      <c r="C121" s="32">
        <v>114</v>
      </c>
      <c r="D121" s="50" t="str">
        <f t="shared" si="10"/>
        <v>100-200</v>
      </c>
      <c r="E121" s="32">
        <v>0</v>
      </c>
      <c r="F121" s="32"/>
      <c r="G121" s="32"/>
      <c r="H121" s="32"/>
      <c r="I121" s="32"/>
      <c r="J121" s="46">
        <f t="shared" si="13"/>
        <v>0</v>
      </c>
      <c r="K121" s="62">
        <v>0</v>
      </c>
      <c r="L121" s="67"/>
      <c r="M121" s="67"/>
      <c r="N121" s="67"/>
      <c r="O121" s="67"/>
      <c r="P121" s="78">
        <f t="shared" si="8"/>
        <v>0</v>
      </c>
      <c r="Q121" s="146" t="s">
        <v>1798</v>
      </c>
    </row>
    <row r="122" spans="1:17" s="4" customFormat="1" ht="18" x14ac:dyDescent="0.2">
      <c r="A122" s="31"/>
      <c r="B122" s="10" t="s">
        <v>655</v>
      </c>
      <c r="C122" s="32">
        <v>822</v>
      </c>
      <c r="D122" s="50" t="str">
        <f t="shared" si="10"/>
        <v>500-1000</v>
      </c>
      <c r="E122" s="32">
        <v>0</v>
      </c>
      <c r="F122" s="32">
        <v>1</v>
      </c>
      <c r="G122" s="32"/>
      <c r="H122" s="32"/>
      <c r="I122" s="32"/>
      <c r="J122" s="46">
        <f t="shared" si="13"/>
        <v>1</v>
      </c>
      <c r="K122" s="62">
        <v>1</v>
      </c>
      <c r="L122" s="67"/>
      <c r="M122" s="67"/>
      <c r="N122" s="67"/>
      <c r="O122" s="67"/>
      <c r="P122" s="78">
        <f t="shared" si="8"/>
        <v>1</v>
      </c>
      <c r="Q122" s="144">
        <f t="shared" si="14"/>
        <v>100</v>
      </c>
    </row>
    <row r="123" spans="1:17" s="4" customFormat="1" ht="18" x14ac:dyDescent="0.2">
      <c r="A123" s="31"/>
      <c r="B123" s="10" t="s">
        <v>656</v>
      </c>
      <c r="C123" s="32">
        <v>298</v>
      </c>
      <c r="D123" s="50" t="str">
        <f t="shared" si="10"/>
        <v>200-300</v>
      </c>
      <c r="E123" s="32">
        <v>1</v>
      </c>
      <c r="F123" s="32"/>
      <c r="G123" s="32"/>
      <c r="H123" s="32"/>
      <c r="I123" s="32"/>
      <c r="J123" s="46">
        <f t="shared" si="13"/>
        <v>1</v>
      </c>
      <c r="K123" s="62">
        <v>0</v>
      </c>
      <c r="L123" s="67"/>
      <c r="M123" s="67"/>
      <c r="N123" s="67"/>
      <c r="O123" s="67"/>
      <c r="P123" s="78">
        <f t="shared" si="8"/>
        <v>0</v>
      </c>
      <c r="Q123" s="146" t="s">
        <v>1798</v>
      </c>
    </row>
    <row r="124" spans="1:17" s="4" customFormat="1" ht="18" x14ac:dyDescent="0.2">
      <c r="A124" s="31"/>
      <c r="B124" s="10" t="s">
        <v>657</v>
      </c>
      <c r="C124" s="32">
        <v>166</v>
      </c>
      <c r="D124" s="50" t="str">
        <f t="shared" si="10"/>
        <v>100-200</v>
      </c>
      <c r="E124" s="32">
        <v>0</v>
      </c>
      <c r="F124" s="32"/>
      <c r="G124" s="32"/>
      <c r="H124" s="32"/>
      <c r="I124" s="32"/>
      <c r="J124" s="46">
        <f t="shared" si="13"/>
        <v>0</v>
      </c>
      <c r="K124" s="62">
        <v>0</v>
      </c>
      <c r="L124" s="67"/>
      <c r="M124" s="67"/>
      <c r="N124" s="67"/>
      <c r="O124" s="67"/>
      <c r="P124" s="78">
        <f t="shared" si="8"/>
        <v>0</v>
      </c>
      <c r="Q124" s="146" t="s">
        <v>1798</v>
      </c>
    </row>
    <row r="125" spans="1:17" s="4" customFormat="1" ht="18" x14ac:dyDescent="0.2">
      <c r="A125" s="31"/>
      <c r="B125" s="10" t="s">
        <v>445</v>
      </c>
      <c r="C125" s="32">
        <v>166</v>
      </c>
      <c r="D125" s="50" t="str">
        <f t="shared" si="10"/>
        <v>100-200</v>
      </c>
      <c r="E125" s="32">
        <v>0</v>
      </c>
      <c r="F125" s="32"/>
      <c r="G125" s="32"/>
      <c r="H125" s="32"/>
      <c r="I125" s="32"/>
      <c r="J125" s="46">
        <f t="shared" si="13"/>
        <v>0</v>
      </c>
      <c r="K125" s="62">
        <v>0</v>
      </c>
      <c r="L125" s="67"/>
      <c r="M125" s="67"/>
      <c r="N125" s="67"/>
      <c r="O125" s="67"/>
      <c r="P125" s="78">
        <f t="shared" si="8"/>
        <v>0</v>
      </c>
      <c r="Q125" s="146" t="s">
        <v>1798</v>
      </c>
    </row>
    <row r="126" spans="1:17" s="4" customFormat="1" ht="18" x14ac:dyDescent="0.2">
      <c r="A126" s="31"/>
      <c r="B126" s="10" t="s">
        <v>658</v>
      </c>
      <c r="C126" s="32">
        <v>3730</v>
      </c>
      <c r="D126" s="50" t="str">
        <f t="shared" si="10"/>
        <v>3000-5000</v>
      </c>
      <c r="E126" s="32">
        <v>0</v>
      </c>
      <c r="F126" s="32">
        <v>1</v>
      </c>
      <c r="G126" s="32"/>
      <c r="H126" s="32"/>
      <c r="I126" s="32"/>
      <c r="J126" s="46">
        <f t="shared" si="13"/>
        <v>1</v>
      </c>
      <c r="K126" s="62">
        <v>1</v>
      </c>
      <c r="L126" s="67"/>
      <c r="M126" s="67"/>
      <c r="N126" s="67"/>
      <c r="O126" s="67"/>
      <c r="P126" s="78">
        <f t="shared" si="8"/>
        <v>1</v>
      </c>
      <c r="Q126" s="144">
        <f t="shared" si="14"/>
        <v>100</v>
      </c>
    </row>
    <row r="127" spans="1:17" s="4" customFormat="1" ht="18" x14ac:dyDescent="0.2">
      <c r="A127" s="31"/>
      <c r="B127" s="10" t="s">
        <v>212</v>
      </c>
      <c r="C127" s="32">
        <v>58</v>
      </c>
      <c r="D127" s="50" t="str">
        <f t="shared" si="10"/>
        <v>0-100</v>
      </c>
      <c r="E127" s="32">
        <v>0</v>
      </c>
      <c r="F127" s="32"/>
      <c r="G127" s="32"/>
      <c r="H127" s="32"/>
      <c r="I127" s="32"/>
      <c r="J127" s="46">
        <f t="shared" si="13"/>
        <v>0</v>
      </c>
      <c r="K127" s="62">
        <v>0</v>
      </c>
      <c r="L127" s="67"/>
      <c r="M127" s="67"/>
      <c r="N127" s="67"/>
      <c r="O127" s="67"/>
      <c r="P127" s="78">
        <f t="shared" si="8"/>
        <v>0</v>
      </c>
      <c r="Q127" s="146" t="s">
        <v>1798</v>
      </c>
    </row>
    <row r="128" spans="1:17" s="4" customFormat="1" ht="18" x14ac:dyDescent="0.2">
      <c r="A128" s="31"/>
      <c r="B128" s="10" t="s">
        <v>659</v>
      </c>
      <c r="C128" s="32">
        <v>721</v>
      </c>
      <c r="D128" s="50" t="str">
        <f t="shared" si="10"/>
        <v>500-1000</v>
      </c>
      <c r="E128" s="32">
        <v>0</v>
      </c>
      <c r="F128" s="32"/>
      <c r="G128" s="32"/>
      <c r="H128" s="32"/>
      <c r="I128" s="32"/>
      <c r="J128" s="46">
        <f t="shared" si="13"/>
        <v>0</v>
      </c>
      <c r="K128" s="62">
        <v>1</v>
      </c>
      <c r="L128" s="67"/>
      <c r="M128" s="67"/>
      <c r="N128" s="67"/>
      <c r="O128" s="67"/>
      <c r="P128" s="78">
        <f t="shared" si="8"/>
        <v>1</v>
      </c>
      <c r="Q128" s="144">
        <f t="shared" si="14"/>
        <v>0</v>
      </c>
    </row>
    <row r="129" spans="1:17" s="4" customFormat="1" ht="18" x14ac:dyDescent="0.2">
      <c r="A129" s="31"/>
      <c r="B129" s="10" t="s">
        <v>660</v>
      </c>
      <c r="C129" s="32">
        <v>417</v>
      </c>
      <c r="D129" s="50" t="str">
        <f t="shared" si="10"/>
        <v>300-500</v>
      </c>
      <c r="E129" s="32">
        <v>1</v>
      </c>
      <c r="F129" s="32"/>
      <c r="G129" s="32"/>
      <c r="H129" s="32"/>
      <c r="I129" s="32"/>
      <c r="J129" s="46">
        <f t="shared" si="13"/>
        <v>1</v>
      </c>
      <c r="K129" s="62">
        <v>1</v>
      </c>
      <c r="L129" s="67"/>
      <c r="M129" s="67"/>
      <c r="N129" s="67"/>
      <c r="O129" s="67"/>
      <c r="P129" s="78">
        <f t="shared" si="8"/>
        <v>1</v>
      </c>
      <c r="Q129" s="144">
        <f t="shared" si="14"/>
        <v>100</v>
      </c>
    </row>
    <row r="130" spans="1:17" s="4" customFormat="1" ht="18" x14ac:dyDescent="0.2">
      <c r="A130" s="31"/>
      <c r="B130" s="10" t="s">
        <v>285</v>
      </c>
      <c r="C130" s="32">
        <v>338</v>
      </c>
      <c r="D130" s="50" t="str">
        <f t="shared" si="10"/>
        <v>300-500</v>
      </c>
      <c r="E130" s="32">
        <v>1</v>
      </c>
      <c r="F130" s="32"/>
      <c r="G130" s="32"/>
      <c r="H130" s="32"/>
      <c r="I130" s="32"/>
      <c r="J130" s="46">
        <f t="shared" si="13"/>
        <v>1</v>
      </c>
      <c r="K130" s="62">
        <v>1</v>
      </c>
      <c r="L130" s="67"/>
      <c r="M130" s="67"/>
      <c r="N130" s="67"/>
      <c r="O130" s="67"/>
      <c r="P130" s="78">
        <f t="shared" si="8"/>
        <v>1</v>
      </c>
      <c r="Q130" s="144">
        <f t="shared" si="14"/>
        <v>100</v>
      </c>
    </row>
    <row r="131" spans="1:17" s="4" customFormat="1" ht="18" x14ac:dyDescent="0.2">
      <c r="A131" s="31"/>
      <c r="B131" s="10" t="s">
        <v>344</v>
      </c>
      <c r="C131" s="32">
        <v>528</v>
      </c>
      <c r="D131" s="50" t="str">
        <f t="shared" si="10"/>
        <v>500-1000</v>
      </c>
      <c r="E131" s="32">
        <v>1</v>
      </c>
      <c r="F131" s="32"/>
      <c r="G131" s="32"/>
      <c r="H131" s="32"/>
      <c r="I131" s="32"/>
      <c r="J131" s="46">
        <f t="shared" si="13"/>
        <v>1</v>
      </c>
      <c r="K131" s="62">
        <v>1</v>
      </c>
      <c r="L131" s="67"/>
      <c r="M131" s="67"/>
      <c r="N131" s="67"/>
      <c r="O131" s="67"/>
      <c r="P131" s="78">
        <f t="shared" si="8"/>
        <v>1</v>
      </c>
      <c r="Q131" s="144">
        <f t="shared" si="14"/>
        <v>100</v>
      </c>
    </row>
    <row r="132" spans="1:17" s="4" customFormat="1" ht="18" x14ac:dyDescent="0.2">
      <c r="A132" s="31"/>
      <c r="B132" s="10" t="s">
        <v>661</v>
      </c>
      <c r="C132" s="32">
        <v>442</v>
      </c>
      <c r="D132" s="50" t="str">
        <f t="shared" si="10"/>
        <v>300-500</v>
      </c>
      <c r="E132" s="32">
        <v>1</v>
      </c>
      <c r="F132" s="32"/>
      <c r="G132" s="32"/>
      <c r="H132" s="32"/>
      <c r="I132" s="32"/>
      <c r="J132" s="46">
        <f t="shared" si="13"/>
        <v>1</v>
      </c>
      <c r="K132" s="62">
        <v>1</v>
      </c>
      <c r="L132" s="67"/>
      <c r="M132" s="67"/>
      <c r="N132" s="67"/>
      <c r="O132" s="67"/>
      <c r="P132" s="78">
        <f t="shared" si="8"/>
        <v>1</v>
      </c>
      <c r="Q132" s="144">
        <f t="shared" si="14"/>
        <v>100</v>
      </c>
    </row>
    <row r="133" spans="1:17" s="4" customFormat="1" ht="18" x14ac:dyDescent="0.2">
      <c r="A133" s="31"/>
      <c r="B133" s="10" t="s">
        <v>662</v>
      </c>
      <c r="C133" s="32">
        <v>1351</v>
      </c>
      <c r="D133" s="50" t="str">
        <f t="shared" si="10"/>
        <v>1000-1500</v>
      </c>
      <c r="E133" s="32">
        <v>0</v>
      </c>
      <c r="F133" s="32"/>
      <c r="G133" s="32"/>
      <c r="H133" s="32"/>
      <c r="I133" s="32"/>
      <c r="J133" s="46">
        <f t="shared" si="13"/>
        <v>0</v>
      </c>
      <c r="K133" s="62">
        <v>1</v>
      </c>
      <c r="L133" s="67"/>
      <c r="M133" s="67"/>
      <c r="N133" s="67"/>
      <c r="O133" s="67"/>
      <c r="P133" s="78">
        <f t="shared" ref="P133:P196" si="15">SUM(K133:O133)</f>
        <v>1</v>
      </c>
      <c r="Q133" s="145">
        <f t="shared" ref="Q133:Q196" si="16">J133/P133*100</f>
        <v>0</v>
      </c>
    </row>
    <row r="134" spans="1:17" s="4" customFormat="1" ht="18" x14ac:dyDescent="0.2">
      <c r="A134" s="31"/>
      <c r="B134" s="10" t="s">
        <v>663</v>
      </c>
      <c r="C134" s="32">
        <v>222</v>
      </c>
      <c r="D134" s="50" t="str">
        <f t="shared" si="10"/>
        <v>200-300</v>
      </c>
      <c r="E134" s="32">
        <v>0</v>
      </c>
      <c r="F134" s="32"/>
      <c r="G134" s="32"/>
      <c r="H134" s="32"/>
      <c r="I134" s="32"/>
      <c r="J134" s="46">
        <f t="shared" si="13"/>
        <v>0</v>
      </c>
      <c r="K134" s="62">
        <v>0</v>
      </c>
      <c r="L134" s="67"/>
      <c r="M134" s="67"/>
      <c r="N134" s="67"/>
      <c r="O134" s="67"/>
      <c r="P134" s="78">
        <f t="shared" si="15"/>
        <v>0</v>
      </c>
      <c r="Q134" s="146" t="s">
        <v>1798</v>
      </c>
    </row>
    <row r="135" spans="1:17" s="4" customFormat="1" ht="18" x14ac:dyDescent="0.2">
      <c r="A135" s="31"/>
      <c r="B135" s="10" t="s">
        <v>664</v>
      </c>
      <c r="C135" s="32">
        <v>960</v>
      </c>
      <c r="D135" s="50" t="str">
        <f t="shared" si="10"/>
        <v>500-1000</v>
      </c>
      <c r="E135" s="32">
        <v>1</v>
      </c>
      <c r="F135" s="32"/>
      <c r="G135" s="32"/>
      <c r="H135" s="32"/>
      <c r="I135" s="32"/>
      <c r="J135" s="46">
        <f t="shared" si="13"/>
        <v>1</v>
      </c>
      <c r="K135" s="62">
        <v>1</v>
      </c>
      <c r="L135" s="67"/>
      <c r="M135" s="67"/>
      <c r="N135" s="67"/>
      <c r="O135" s="67"/>
      <c r="P135" s="78">
        <f t="shared" si="15"/>
        <v>1</v>
      </c>
      <c r="Q135" s="144">
        <f t="shared" si="16"/>
        <v>100</v>
      </c>
    </row>
    <row r="136" spans="1:17" s="4" customFormat="1" ht="18" x14ac:dyDescent="0.2">
      <c r="A136" s="31"/>
      <c r="B136" s="10" t="s">
        <v>665</v>
      </c>
      <c r="C136" s="32">
        <v>225</v>
      </c>
      <c r="D136" s="50" t="str">
        <f t="shared" si="10"/>
        <v>200-300</v>
      </c>
      <c r="E136" s="32">
        <v>0</v>
      </c>
      <c r="F136" s="32"/>
      <c r="G136" s="32"/>
      <c r="H136" s="32"/>
      <c r="I136" s="32"/>
      <c r="J136" s="46">
        <f t="shared" si="13"/>
        <v>0</v>
      </c>
      <c r="K136" s="62">
        <v>0</v>
      </c>
      <c r="L136" s="67"/>
      <c r="M136" s="67"/>
      <c r="N136" s="67"/>
      <c r="O136" s="67"/>
      <c r="P136" s="78">
        <f t="shared" si="15"/>
        <v>0</v>
      </c>
      <c r="Q136" s="146" t="s">
        <v>1798</v>
      </c>
    </row>
    <row r="137" spans="1:17" s="4" customFormat="1" ht="18" x14ac:dyDescent="0.2">
      <c r="A137" s="31"/>
      <c r="B137" s="10" t="s">
        <v>666</v>
      </c>
      <c r="C137" s="32">
        <v>777</v>
      </c>
      <c r="D137" s="50" t="str">
        <f t="shared" si="10"/>
        <v>500-1000</v>
      </c>
      <c r="E137" s="32">
        <v>0</v>
      </c>
      <c r="F137" s="32"/>
      <c r="G137" s="32"/>
      <c r="H137" s="32"/>
      <c r="I137" s="32"/>
      <c r="J137" s="46">
        <f t="shared" si="13"/>
        <v>0</v>
      </c>
      <c r="K137" s="62">
        <v>1</v>
      </c>
      <c r="L137" s="67"/>
      <c r="M137" s="67"/>
      <c r="N137" s="67"/>
      <c r="O137" s="67"/>
      <c r="P137" s="78">
        <f t="shared" si="15"/>
        <v>1</v>
      </c>
      <c r="Q137" s="145">
        <f t="shared" si="16"/>
        <v>0</v>
      </c>
    </row>
    <row r="138" spans="1:17" s="4" customFormat="1" ht="18" x14ac:dyDescent="0.2">
      <c r="A138" s="31"/>
      <c r="B138" s="10" t="s">
        <v>667</v>
      </c>
      <c r="C138" s="32">
        <v>1162</v>
      </c>
      <c r="D138" s="50" t="str">
        <f t="shared" si="10"/>
        <v>1000-1500</v>
      </c>
      <c r="E138" s="32">
        <v>1</v>
      </c>
      <c r="F138" s="32"/>
      <c r="G138" s="32"/>
      <c r="H138" s="32"/>
      <c r="I138" s="32"/>
      <c r="J138" s="46">
        <f t="shared" si="13"/>
        <v>1</v>
      </c>
      <c r="K138" s="62">
        <v>1</v>
      </c>
      <c r="L138" s="67"/>
      <c r="M138" s="67"/>
      <c r="N138" s="67"/>
      <c r="O138" s="67"/>
      <c r="P138" s="78">
        <f t="shared" si="15"/>
        <v>1</v>
      </c>
      <c r="Q138" s="144">
        <f t="shared" si="16"/>
        <v>100</v>
      </c>
    </row>
    <row r="139" spans="1:17" s="4" customFormat="1" ht="18" x14ac:dyDescent="0.2">
      <c r="A139" s="31"/>
      <c r="B139" s="10" t="s">
        <v>668</v>
      </c>
      <c r="C139" s="32">
        <v>266</v>
      </c>
      <c r="D139" s="50" t="str">
        <f t="shared" ref="D139:D202" si="17">IF(C139&lt;=100,"0-100",IF(AND(C139&gt;100,C139&lt;=200),"100-200",IF(AND(C139&gt;200,C139&lt;=300),"200-300",IF(AND(C139&gt;300,C139&lt;=500),"300-500",IF(AND(C139&gt;500,C139&lt;=1000),"500-1000",IF(AND(C139&gt;1000,C139&lt;=1500),"1000-1500",IF(AND(C139&gt;1500,C139&lt;=2000),"1500-2000",IF(AND(C139&gt;2000,C139&lt;=3000),"2000-3000",IF(AND(C139&gt;3000,C139&lt;=5000),"3000-5000",IF(C139&gt;5000,"5000 и более"))))))))))</f>
        <v>200-300</v>
      </c>
      <c r="E139" s="32">
        <v>0</v>
      </c>
      <c r="F139" s="32"/>
      <c r="G139" s="32"/>
      <c r="H139" s="32"/>
      <c r="I139" s="32"/>
      <c r="J139" s="46">
        <f t="shared" si="13"/>
        <v>0</v>
      </c>
      <c r="K139" s="62">
        <v>0</v>
      </c>
      <c r="L139" s="67"/>
      <c r="M139" s="67"/>
      <c r="N139" s="67"/>
      <c r="O139" s="67"/>
      <c r="P139" s="78">
        <f t="shared" si="15"/>
        <v>0</v>
      </c>
      <c r="Q139" s="146" t="s">
        <v>1798</v>
      </c>
    </row>
    <row r="140" spans="1:17" s="4" customFormat="1" ht="18" x14ac:dyDescent="0.2">
      <c r="A140" s="31"/>
      <c r="B140" s="10" t="s">
        <v>669</v>
      </c>
      <c r="C140" s="32">
        <v>1046</v>
      </c>
      <c r="D140" s="50" t="str">
        <f t="shared" si="17"/>
        <v>1000-1500</v>
      </c>
      <c r="E140" s="32">
        <v>0</v>
      </c>
      <c r="F140" s="32"/>
      <c r="G140" s="32"/>
      <c r="H140" s="32"/>
      <c r="I140" s="32"/>
      <c r="J140" s="46">
        <f t="shared" si="13"/>
        <v>0</v>
      </c>
      <c r="K140" s="62">
        <v>1</v>
      </c>
      <c r="L140" s="67"/>
      <c r="M140" s="67"/>
      <c r="N140" s="67"/>
      <c r="O140" s="67"/>
      <c r="P140" s="78">
        <f t="shared" si="15"/>
        <v>1</v>
      </c>
      <c r="Q140" s="144">
        <f t="shared" si="16"/>
        <v>0</v>
      </c>
    </row>
    <row r="141" spans="1:17" s="4" customFormat="1" ht="18" x14ac:dyDescent="0.2">
      <c r="A141" s="31"/>
      <c r="B141" s="10" t="s">
        <v>670</v>
      </c>
      <c r="C141" s="32">
        <v>183</v>
      </c>
      <c r="D141" s="50" t="str">
        <f t="shared" si="17"/>
        <v>100-200</v>
      </c>
      <c r="E141" s="32">
        <v>0</v>
      </c>
      <c r="F141" s="32"/>
      <c r="G141" s="32"/>
      <c r="H141" s="32"/>
      <c r="I141" s="32"/>
      <c r="J141" s="46">
        <f t="shared" si="13"/>
        <v>0</v>
      </c>
      <c r="K141" s="62">
        <v>0</v>
      </c>
      <c r="L141" s="67"/>
      <c r="M141" s="67"/>
      <c r="N141" s="67"/>
      <c r="O141" s="67"/>
      <c r="P141" s="78">
        <f t="shared" si="15"/>
        <v>0</v>
      </c>
      <c r="Q141" s="146" t="s">
        <v>1798</v>
      </c>
    </row>
    <row r="142" spans="1:17" s="4" customFormat="1" ht="18" x14ac:dyDescent="0.2">
      <c r="A142" s="31"/>
      <c r="B142" s="10" t="s">
        <v>671</v>
      </c>
      <c r="C142" s="32">
        <v>1534</v>
      </c>
      <c r="D142" s="50" t="str">
        <f t="shared" si="17"/>
        <v>1500-2000</v>
      </c>
      <c r="E142" s="32">
        <v>1</v>
      </c>
      <c r="F142" s="32"/>
      <c r="G142" s="32"/>
      <c r="H142" s="32"/>
      <c r="I142" s="32"/>
      <c r="J142" s="46">
        <f t="shared" si="13"/>
        <v>1</v>
      </c>
      <c r="K142" s="62">
        <v>1</v>
      </c>
      <c r="L142" s="67"/>
      <c r="M142" s="67"/>
      <c r="N142" s="67"/>
      <c r="O142" s="67"/>
      <c r="P142" s="78">
        <f t="shared" si="15"/>
        <v>1</v>
      </c>
      <c r="Q142" s="144">
        <f t="shared" si="16"/>
        <v>100</v>
      </c>
    </row>
    <row r="143" spans="1:17" s="4" customFormat="1" ht="18" x14ac:dyDescent="0.2">
      <c r="A143" s="31"/>
      <c r="B143" s="10" t="s">
        <v>672</v>
      </c>
      <c r="C143" s="32">
        <v>211</v>
      </c>
      <c r="D143" s="50" t="str">
        <f t="shared" si="17"/>
        <v>200-300</v>
      </c>
      <c r="E143" s="32">
        <v>0</v>
      </c>
      <c r="F143" s="32"/>
      <c r="G143" s="32"/>
      <c r="H143" s="32"/>
      <c r="I143" s="32"/>
      <c r="J143" s="46">
        <f t="shared" si="13"/>
        <v>0</v>
      </c>
      <c r="K143" s="62">
        <v>0</v>
      </c>
      <c r="L143" s="67"/>
      <c r="M143" s="67"/>
      <c r="N143" s="67"/>
      <c r="O143" s="67"/>
      <c r="P143" s="78">
        <f t="shared" si="15"/>
        <v>0</v>
      </c>
      <c r="Q143" s="146" t="s">
        <v>1798</v>
      </c>
    </row>
    <row r="144" spans="1:17" s="4" customFormat="1" ht="18" x14ac:dyDescent="0.2">
      <c r="A144" s="31"/>
      <c r="B144" s="10" t="s">
        <v>673</v>
      </c>
      <c r="C144" s="32">
        <v>123</v>
      </c>
      <c r="D144" s="50" t="str">
        <f t="shared" si="17"/>
        <v>100-200</v>
      </c>
      <c r="E144" s="32">
        <v>0</v>
      </c>
      <c r="F144" s="32"/>
      <c r="G144" s="32"/>
      <c r="H144" s="32"/>
      <c r="I144" s="32"/>
      <c r="J144" s="46">
        <f t="shared" si="13"/>
        <v>0</v>
      </c>
      <c r="K144" s="62">
        <v>0</v>
      </c>
      <c r="L144" s="67"/>
      <c r="M144" s="67"/>
      <c r="N144" s="67"/>
      <c r="O144" s="67"/>
      <c r="P144" s="78">
        <f t="shared" si="15"/>
        <v>0</v>
      </c>
      <c r="Q144" s="146" t="s">
        <v>1798</v>
      </c>
    </row>
    <row r="145" spans="1:17" s="4" customFormat="1" ht="18" x14ac:dyDescent="0.2">
      <c r="A145" s="31"/>
      <c r="B145" s="10" t="s">
        <v>38</v>
      </c>
      <c r="C145" s="32">
        <v>41</v>
      </c>
      <c r="D145" s="50" t="str">
        <f t="shared" si="17"/>
        <v>0-100</v>
      </c>
      <c r="E145" s="32">
        <v>0</v>
      </c>
      <c r="F145" s="32"/>
      <c r="G145" s="32"/>
      <c r="H145" s="32"/>
      <c r="I145" s="32"/>
      <c r="J145" s="46">
        <f t="shared" si="13"/>
        <v>0</v>
      </c>
      <c r="K145" s="62">
        <v>0</v>
      </c>
      <c r="L145" s="67"/>
      <c r="M145" s="67"/>
      <c r="N145" s="67"/>
      <c r="O145" s="67"/>
      <c r="P145" s="78">
        <f t="shared" si="15"/>
        <v>0</v>
      </c>
      <c r="Q145" s="146" t="s">
        <v>1798</v>
      </c>
    </row>
    <row r="146" spans="1:17" s="4" customFormat="1" ht="18" x14ac:dyDescent="0.2">
      <c r="A146" s="31"/>
      <c r="B146" s="10" t="s">
        <v>674</v>
      </c>
      <c r="C146" s="32">
        <v>199</v>
      </c>
      <c r="D146" s="50" t="str">
        <f t="shared" si="17"/>
        <v>100-200</v>
      </c>
      <c r="E146" s="32">
        <v>0</v>
      </c>
      <c r="F146" s="32"/>
      <c r="G146" s="32"/>
      <c r="H146" s="32"/>
      <c r="I146" s="32"/>
      <c r="J146" s="46">
        <f t="shared" si="13"/>
        <v>0</v>
      </c>
      <c r="K146" s="62">
        <v>0</v>
      </c>
      <c r="L146" s="67"/>
      <c r="M146" s="67"/>
      <c r="N146" s="67"/>
      <c r="O146" s="67"/>
      <c r="P146" s="78">
        <f t="shared" si="15"/>
        <v>0</v>
      </c>
      <c r="Q146" s="146" t="s">
        <v>1798</v>
      </c>
    </row>
    <row r="147" spans="1:17" s="4" customFormat="1" ht="18" x14ac:dyDescent="0.2">
      <c r="A147" s="31"/>
      <c r="B147" s="10" t="s">
        <v>675</v>
      </c>
      <c r="C147" s="32">
        <v>58</v>
      </c>
      <c r="D147" s="50" t="str">
        <f t="shared" si="17"/>
        <v>0-100</v>
      </c>
      <c r="E147" s="32">
        <v>0</v>
      </c>
      <c r="F147" s="32"/>
      <c r="G147" s="32"/>
      <c r="H147" s="32"/>
      <c r="I147" s="32"/>
      <c r="J147" s="46">
        <f t="shared" si="13"/>
        <v>0</v>
      </c>
      <c r="K147" s="62">
        <v>0</v>
      </c>
      <c r="L147" s="67"/>
      <c r="M147" s="67"/>
      <c r="N147" s="67"/>
      <c r="O147" s="67"/>
      <c r="P147" s="78">
        <f t="shared" si="15"/>
        <v>0</v>
      </c>
      <c r="Q147" s="146" t="s">
        <v>1798</v>
      </c>
    </row>
    <row r="148" spans="1:17" s="4" customFormat="1" ht="18" x14ac:dyDescent="0.2">
      <c r="A148" s="31"/>
      <c r="B148" s="10" t="s">
        <v>273</v>
      </c>
      <c r="C148" s="32">
        <v>129</v>
      </c>
      <c r="D148" s="50" t="str">
        <f t="shared" si="17"/>
        <v>100-200</v>
      </c>
      <c r="E148" s="32">
        <v>0</v>
      </c>
      <c r="F148" s="32"/>
      <c r="G148" s="32"/>
      <c r="H148" s="32"/>
      <c r="I148" s="32"/>
      <c r="J148" s="46">
        <f t="shared" si="13"/>
        <v>0</v>
      </c>
      <c r="K148" s="62">
        <v>0</v>
      </c>
      <c r="L148" s="67"/>
      <c r="M148" s="67"/>
      <c r="N148" s="67"/>
      <c r="O148" s="67"/>
      <c r="P148" s="78">
        <f t="shared" si="15"/>
        <v>0</v>
      </c>
      <c r="Q148" s="146" t="s">
        <v>1798</v>
      </c>
    </row>
    <row r="149" spans="1:17" s="4" customFormat="1" ht="18" x14ac:dyDescent="0.2">
      <c r="A149" s="31"/>
      <c r="B149" s="10" t="s">
        <v>676</v>
      </c>
      <c r="C149" s="32">
        <v>518</v>
      </c>
      <c r="D149" s="50" t="str">
        <f t="shared" si="17"/>
        <v>500-1000</v>
      </c>
      <c r="E149" s="32">
        <v>0</v>
      </c>
      <c r="F149" s="32"/>
      <c r="G149" s="32"/>
      <c r="H149" s="32"/>
      <c r="I149" s="32"/>
      <c r="J149" s="46">
        <f t="shared" si="13"/>
        <v>0</v>
      </c>
      <c r="K149" s="62">
        <v>1</v>
      </c>
      <c r="L149" s="67"/>
      <c r="M149" s="67"/>
      <c r="N149" s="67"/>
      <c r="O149" s="67"/>
      <c r="P149" s="78">
        <f t="shared" si="15"/>
        <v>1</v>
      </c>
      <c r="Q149" s="145">
        <f t="shared" si="16"/>
        <v>0</v>
      </c>
    </row>
    <row r="150" spans="1:17" s="4" customFormat="1" ht="18" x14ac:dyDescent="0.2">
      <c r="A150" s="31"/>
      <c r="B150" s="10" t="s">
        <v>677</v>
      </c>
      <c r="C150" s="32">
        <v>178</v>
      </c>
      <c r="D150" s="50" t="str">
        <f t="shared" si="17"/>
        <v>100-200</v>
      </c>
      <c r="E150" s="32">
        <v>0</v>
      </c>
      <c r="F150" s="32"/>
      <c r="G150" s="32"/>
      <c r="H150" s="32"/>
      <c r="I150" s="32"/>
      <c r="J150" s="46">
        <f t="shared" si="13"/>
        <v>0</v>
      </c>
      <c r="K150" s="62">
        <v>0</v>
      </c>
      <c r="L150" s="67"/>
      <c r="M150" s="67"/>
      <c r="N150" s="67"/>
      <c r="O150" s="67"/>
      <c r="P150" s="78">
        <f t="shared" si="15"/>
        <v>0</v>
      </c>
      <c r="Q150" s="146" t="s">
        <v>1798</v>
      </c>
    </row>
    <row r="151" spans="1:17" s="4" customFormat="1" ht="18" x14ac:dyDescent="0.2">
      <c r="A151" s="31"/>
      <c r="B151" s="10" t="s">
        <v>579</v>
      </c>
      <c r="C151" s="32">
        <v>270</v>
      </c>
      <c r="D151" s="50" t="str">
        <f t="shared" si="17"/>
        <v>200-300</v>
      </c>
      <c r="E151" s="32">
        <v>0</v>
      </c>
      <c r="F151" s="32"/>
      <c r="G151" s="32"/>
      <c r="H151" s="32"/>
      <c r="I151" s="32"/>
      <c r="J151" s="46">
        <f t="shared" si="13"/>
        <v>0</v>
      </c>
      <c r="K151" s="62">
        <v>0</v>
      </c>
      <c r="L151" s="67"/>
      <c r="M151" s="67"/>
      <c r="N151" s="67"/>
      <c r="O151" s="67"/>
      <c r="P151" s="78">
        <f t="shared" si="15"/>
        <v>0</v>
      </c>
      <c r="Q151" s="146" t="s">
        <v>1798</v>
      </c>
    </row>
    <row r="152" spans="1:17" s="4" customFormat="1" ht="18" x14ac:dyDescent="0.2">
      <c r="A152" s="31"/>
      <c r="B152" s="10" t="s">
        <v>678</v>
      </c>
      <c r="C152" s="32">
        <v>1259</v>
      </c>
      <c r="D152" s="50" t="str">
        <f t="shared" si="17"/>
        <v>1000-1500</v>
      </c>
      <c r="E152" s="32">
        <v>0</v>
      </c>
      <c r="F152" s="32"/>
      <c r="G152" s="32"/>
      <c r="H152" s="32"/>
      <c r="I152" s="32"/>
      <c r="J152" s="46">
        <f t="shared" si="13"/>
        <v>0</v>
      </c>
      <c r="K152" s="62">
        <v>1</v>
      </c>
      <c r="L152" s="67"/>
      <c r="M152" s="67"/>
      <c r="N152" s="67"/>
      <c r="O152" s="67"/>
      <c r="P152" s="78">
        <f t="shared" si="15"/>
        <v>1</v>
      </c>
      <c r="Q152" s="145">
        <f t="shared" si="16"/>
        <v>0</v>
      </c>
    </row>
    <row r="153" spans="1:17" s="4" customFormat="1" ht="18" x14ac:dyDescent="0.2">
      <c r="A153" s="31"/>
      <c r="B153" s="10" t="s">
        <v>679</v>
      </c>
      <c r="C153" s="32">
        <v>985</v>
      </c>
      <c r="D153" s="50" t="str">
        <f t="shared" si="17"/>
        <v>500-1000</v>
      </c>
      <c r="E153" s="32">
        <v>1</v>
      </c>
      <c r="F153" s="32"/>
      <c r="G153" s="32"/>
      <c r="H153" s="32"/>
      <c r="I153" s="32"/>
      <c r="J153" s="46">
        <f t="shared" si="13"/>
        <v>1</v>
      </c>
      <c r="K153" s="62">
        <v>1</v>
      </c>
      <c r="L153" s="67"/>
      <c r="M153" s="67"/>
      <c r="N153" s="67"/>
      <c r="O153" s="67"/>
      <c r="P153" s="78">
        <f t="shared" si="15"/>
        <v>1</v>
      </c>
      <c r="Q153" s="144">
        <f t="shared" si="16"/>
        <v>100</v>
      </c>
    </row>
    <row r="154" spans="1:17" s="4" customFormat="1" ht="18" x14ac:dyDescent="0.2">
      <c r="A154" s="31"/>
      <c r="B154" s="10" t="s">
        <v>680</v>
      </c>
      <c r="C154" s="32">
        <v>135</v>
      </c>
      <c r="D154" s="50" t="str">
        <f t="shared" si="17"/>
        <v>100-200</v>
      </c>
      <c r="E154" s="32">
        <v>0</v>
      </c>
      <c r="F154" s="32"/>
      <c r="G154" s="32"/>
      <c r="H154" s="32"/>
      <c r="I154" s="32"/>
      <c r="J154" s="46">
        <f t="shared" si="13"/>
        <v>0</v>
      </c>
      <c r="K154" s="62">
        <v>0</v>
      </c>
      <c r="L154" s="67"/>
      <c r="M154" s="67"/>
      <c r="N154" s="67"/>
      <c r="O154" s="67"/>
      <c r="P154" s="78">
        <f t="shared" si="15"/>
        <v>0</v>
      </c>
      <c r="Q154" s="146" t="s">
        <v>1798</v>
      </c>
    </row>
    <row r="155" spans="1:17" s="4" customFormat="1" ht="18" x14ac:dyDescent="0.2">
      <c r="A155" s="31"/>
      <c r="B155" s="10" t="s">
        <v>681</v>
      </c>
      <c r="C155" s="32">
        <v>2259</v>
      </c>
      <c r="D155" s="50" t="str">
        <f t="shared" si="17"/>
        <v>2000-3000</v>
      </c>
      <c r="E155" s="32">
        <v>1</v>
      </c>
      <c r="F155" s="32"/>
      <c r="G155" s="32"/>
      <c r="H155" s="32"/>
      <c r="I155" s="32"/>
      <c r="J155" s="46">
        <f t="shared" si="13"/>
        <v>1</v>
      </c>
      <c r="K155" s="62">
        <v>1</v>
      </c>
      <c r="L155" s="67"/>
      <c r="M155" s="67"/>
      <c r="N155" s="67"/>
      <c r="O155" s="67"/>
      <c r="P155" s="78">
        <f t="shared" si="15"/>
        <v>1</v>
      </c>
      <c r="Q155" s="144">
        <f t="shared" si="16"/>
        <v>100</v>
      </c>
    </row>
    <row r="156" spans="1:17" s="4" customFormat="1" ht="18" x14ac:dyDescent="0.2">
      <c r="A156" s="31"/>
      <c r="B156" s="10" t="s">
        <v>682</v>
      </c>
      <c r="C156" s="32">
        <v>497</v>
      </c>
      <c r="D156" s="50" t="str">
        <f t="shared" si="17"/>
        <v>300-500</v>
      </c>
      <c r="E156" s="32">
        <v>1</v>
      </c>
      <c r="F156" s="32"/>
      <c r="G156" s="32"/>
      <c r="H156" s="32"/>
      <c r="I156" s="32"/>
      <c r="J156" s="46">
        <f t="shared" si="13"/>
        <v>1</v>
      </c>
      <c r="K156" s="62">
        <v>1</v>
      </c>
      <c r="L156" s="67"/>
      <c r="M156" s="67"/>
      <c r="N156" s="67"/>
      <c r="O156" s="67"/>
      <c r="P156" s="78">
        <f t="shared" si="15"/>
        <v>1</v>
      </c>
      <c r="Q156" s="144">
        <f t="shared" si="16"/>
        <v>100</v>
      </c>
    </row>
    <row r="157" spans="1:17" s="4" customFormat="1" ht="18" x14ac:dyDescent="0.2">
      <c r="A157" s="31"/>
      <c r="B157" s="10" t="s">
        <v>683</v>
      </c>
      <c r="C157" s="32">
        <v>189</v>
      </c>
      <c r="D157" s="50" t="str">
        <f t="shared" si="17"/>
        <v>100-200</v>
      </c>
      <c r="E157" s="32">
        <v>0</v>
      </c>
      <c r="F157" s="32"/>
      <c r="G157" s="32"/>
      <c r="H157" s="32"/>
      <c r="I157" s="32"/>
      <c r="J157" s="46">
        <f t="shared" si="13"/>
        <v>0</v>
      </c>
      <c r="K157" s="62">
        <v>0</v>
      </c>
      <c r="L157" s="67"/>
      <c r="M157" s="67"/>
      <c r="N157" s="67"/>
      <c r="O157" s="67"/>
      <c r="P157" s="78">
        <f t="shared" si="15"/>
        <v>0</v>
      </c>
      <c r="Q157" s="146" t="s">
        <v>1798</v>
      </c>
    </row>
    <row r="158" spans="1:17" s="4" customFormat="1" ht="18" x14ac:dyDescent="0.2">
      <c r="A158" s="31"/>
      <c r="B158" s="10" t="s">
        <v>684</v>
      </c>
      <c r="C158" s="32">
        <v>127</v>
      </c>
      <c r="D158" s="50" t="str">
        <f t="shared" si="17"/>
        <v>100-200</v>
      </c>
      <c r="E158" s="32">
        <v>0</v>
      </c>
      <c r="F158" s="32"/>
      <c r="G158" s="32"/>
      <c r="H158" s="32"/>
      <c r="I158" s="32"/>
      <c r="J158" s="46">
        <f t="shared" si="13"/>
        <v>0</v>
      </c>
      <c r="K158" s="62">
        <v>0</v>
      </c>
      <c r="L158" s="67"/>
      <c r="M158" s="67"/>
      <c r="N158" s="67"/>
      <c r="O158" s="67"/>
      <c r="P158" s="78">
        <f t="shared" si="15"/>
        <v>0</v>
      </c>
      <c r="Q158" s="146" t="s">
        <v>1798</v>
      </c>
    </row>
    <row r="159" spans="1:17" s="4" customFormat="1" ht="18" x14ac:dyDescent="0.2">
      <c r="A159" s="31"/>
      <c r="B159" s="10" t="s">
        <v>685</v>
      </c>
      <c r="C159" s="32">
        <v>444</v>
      </c>
      <c r="D159" s="50" t="str">
        <f t="shared" si="17"/>
        <v>300-500</v>
      </c>
      <c r="E159" s="32">
        <v>0</v>
      </c>
      <c r="F159" s="32"/>
      <c r="G159" s="32"/>
      <c r="H159" s="32"/>
      <c r="I159" s="32"/>
      <c r="J159" s="46">
        <f t="shared" si="13"/>
        <v>0</v>
      </c>
      <c r="K159" s="62">
        <v>1</v>
      </c>
      <c r="L159" s="67"/>
      <c r="M159" s="67"/>
      <c r="N159" s="67"/>
      <c r="O159" s="67"/>
      <c r="P159" s="78">
        <f t="shared" si="15"/>
        <v>1</v>
      </c>
      <c r="Q159" s="145">
        <f t="shared" si="16"/>
        <v>0</v>
      </c>
    </row>
    <row r="160" spans="1:17" s="4" customFormat="1" ht="18" x14ac:dyDescent="0.2">
      <c r="A160" s="31"/>
      <c r="B160" s="10" t="s">
        <v>686</v>
      </c>
      <c r="C160" s="32">
        <v>2785</v>
      </c>
      <c r="D160" s="50" t="str">
        <f t="shared" si="17"/>
        <v>2000-3000</v>
      </c>
      <c r="E160" s="32">
        <v>0</v>
      </c>
      <c r="F160" s="32">
        <v>1</v>
      </c>
      <c r="G160" s="32"/>
      <c r="H160" s="32"/>
      <c r="I160" s="32"/>
      <c r="J160" s="46">
        <f t="shared" si="13"/>
        <v>1</v>
      </c>
      <c r="K160" s="62">
        <v>1</v>
      </c>
      <c r="L160" s="67"/>
      <c r="M160" s="67"/>
      <c r="N160" s="67"/>
      <c r="O160" s="67"/>
      <c r="P160" s="78">
        <f t="shared" si="15"/>
        <v>1</v>
      </c>
      <c r="Q160" s="144">
        <f t="shared" si="16"/>
        <v>100</v>
      </c>
    </row>
    <row r="161" spans="1:17" s="4" customFormat="1" ht="18" x14ac:dyDescent="0.2">
      <c r="A161" s="31"/>
      <c r="B161" s="10" t="s">
        <v>687</v>
      </c>
      <c r="C161" s="32">
        <v>91</v>
      </c>
      <c r="D161" s="50" t="str">
        <f t="shared" si="17"/>
        <v>0-100</v>
      </c>
      <c r="E161" s="32">
        <v>0</v>
      </c>
      <c r="F161" s="32"/>
      <c r="G161" s="32"/>
      <c r="H161" s="32"/>
      <c r="I161" s="32"/>
      <c r="J161" s="46">
        <f t="shared" si="13"/>
        <v>0</v>
      </c>
      <c r="K161" s="62">
        <v>0</v>
      </c>
      <c r="L161" s="67"/>
      <c r="M161" s="67"/>
      <c r="N161" s="67"/>
      <c r="O161" s="67"/>
      <c r="P161" s="78">
        <f t="shared" si="15"/>
        <v>0</v>
      </c>
      <c r="Q161" s="146" t="s">
        <v>1798</v>
      </c>
    </row>
    <row r="162" spans="1:17" s="4" customFormat="1" ht="18" x14ac:dyDescent="0.2">
      <c r="A162" s="31"/>
      <c r="B162" s="10" t="s">
        <v>688</v>
      </c>
      <c r="C162" s="32">
        <v>1296</v>
      </c>
      <c r="D162" s="50" t="str">
        <f t="shared" si="17"/>
        <v>1000-1500</v>
      </c>
      <c r="E162" s="32">
        <v>1</v>
      </c>
      <c r="F162" s="32"/>
      <c r="G162" s="32"/>
      <c r="H162" s="32"/>
      <c r="I162" s="32"/>
      <c r="J162" s="46">
        <f t="shared" si="13"/>
        <v>1</v>
      </c>
      <c r="K162" s="62">
        <v>1</v>
      </c>
      <c r="L162" s="67"/>
      <c r="M162" s="67"/>
      <c r="N162" s="67"/>
      <c r="O162" s="67"/>
      <c r="P162" s="78">
        <f t="shared" si="15"/>
        <v>1</v>
      </c>
      <c r="Q162" s="144">
        <f t="shared" si="16"/>
        <v>100</v>
      </c>
    </row>
    <row r="163" spans="1:17" s="4" customFormat="1" ht="18" x14ac:dyDescent="0.2">
      <c r="A163" s="31"/>
      <c r="B163" s="10" t="s">
        <v>689</v>
      </c>
      <c r="C163" s="32">
        <v>534</v>
      </c>
      <c r="D163" s="50" t="str">
        <f t="shared" si="17"/>
        <v>500-1000</v>
      </c>
      <c r="E163" s="32">
        <v>1</v>
      </c>
      <c r="F163" s="32"/>
      <c r="G163" s="32"/>
      <c r="H163" s="32"/>
      <c r="I163" s="32"/>
      <c r="J163" s="46">
        <f t="shared" si="13"/>
        <v>1</v>
      </c>
      <c r="K163" s="62">
        <v>1</v>
      </c>
      <c r="L163" s="67"/>
      <c r="M163" s="67"/>
      <c r="N163" s="67"/>
      <c r="O163" s="67"/>
      <c r="P163" s="78">
        <f t="shared" si="15"/>
        <v>1</v>
      </c>
      <c r="Q163" s="144">
        <f t="shared" si="16"/>
        <v>100</v>
      </c>
    </row>
    <row r="164" spans="1:17" s="4" customFormat="1" ht="18" x14ac:dyDescent="0.2">
      <c r="A164" s="31"/>
      <c r="B164" s="10" t="s">
        <v>348</v>
      </c>
      <c r="C164" s="32">
        <v>491</v>
      </c>
      <c r="D164" s="50" t="str">
        <f t="shared" si="17"/>
        <v>300-500</v>
      </c>
      <c r="E164" s="32">
        <v>1</v>
      </c>
      <c r="F164" s="32"/>
      <c r="G164" s="32"/>
      <c r="H164" s="32"/>
      <c r="I164" s="32"/>
      <c r="J164" s="46">
        <f t="shared" si="13"/>
        <v>1</v>
      </c>
      <c r="K164" s="62">
        <v>1</v>
      </c>
      <c r="L164" s="67"/>
      <c r="M164" s="67"/>
      <c r="N164" s="67"/>
      <c r="O164" s="67"/>
      <c r="P164" s="78">
        <f t="shared" si="15"/>
        <v>1</v>
      </c>
      <c r="Q164" s="144">
        <f t="shared" si="16"/>
        <v>100</v>
      </c>
    </row>
    <row r="165" spans="1:17" s="4" customFormat="1" ht="18" x14ac:dyDescent="0.2">
      <c r="A165" s="31"/>
      <c r="B165" s="10" t="s">
        <v>690</v>
      </c>
      <c r="C165" s="32">
        <v>179</v>
      </c>
      <c r="D165" s="50" t="str">
        <f t="shared" si="17"/>
        <v>100-200</v>
      </c>
      <c r="E165" s="32">
        <v>0</v>
      </c>
      <c r="F165" s="32"/>
      <c r="G165" s="32"/>
      <c r="H165" s="32"/>
      <c r="I165" s="32"/>
      <c r="J165" s="46">
        <f t="shared" si="13"/>
        <v>0</v>
      </c>
      <c r="K165" s="62">
        <v>0</v>
      </c>
      <c r="L165" s="67"/>
      <c r="M165" s="67"/>
      <c r="N165" s="67"/>
      <c r="O165" s="67"/>
      <c r="P165" s="78">
        <f t="shared" si="15"/>
        <v>0</v>
      </c>
      <c r="Q165" s="146" t="s">
        <v>1798</v>
      </c>
    </row>
    <row r="166" spans="1:17" s="4" customFormat="1" ht="18" x14ac:dyDescent="0.2">
      <c r="A166" s="31"/>
      <c r="B166" s="10" t="s">
        <v>691</v>
      </c>
      <c r="C166" s="32">
        <v>2820</v>
      </c>
      <c r="D166" s="50" t="str">
        <f t="shared" si="17"/>
        <v>2000-3000</v>
      </c>
      <c r="E166" s="32">
        <v>1</v>
      </c>
      <c r="F166" s="32"/>
      <c r="G166" s="32"/>
      <c r="H166" s="32"/>
      <c r="I166" s="32"/>
      <c r="J166" s="46">
        <f t="shared" si="13"/>
        <v>1</v>
      </c>
      <c r="K166" s="62">
        <v>1</v>
      </c>
      <c r="L166" s="67"/>
      <c r="M166" s="67"/>
      <c r="N166" s="67"/>
      <c r="O166" s="67"/>
      <c r="P166" s="78">
        <f t="shared" si="15"/>
        <v>1</v>
      </c>
      <c r="Q166" s="144">
        <f t="shared" si="16"/>
        <v>100</v>
      </c>
    </row>
    <row r="167" spans="1:17" s="4" customFormat="1" ht="18" x14ac:dyDescent="0.2">
      <c r="A167" s="31"/>
      <c r="B167" s="10" t="s">
        <v>692</v>
      </c>
      <c r="C167" s="32">
        <v>426</v>
      </c>
      <c r="D167" s="50" t="str">
        <f t="shared" si="17"/>
        <v>300-500</v>
      </c>
      <c r="E167" s="32">
        <v>1</v>
      </c>
      <c r="F167" s="32"/>
      <c r="G167" s="32"/>
      <c r="H167" s="32"/>
      <c r="I167" s="32"/>
      <c r="J167" s="46">
        <f t="shared" si="13"/>
        <v>1</v>
      </c>
      <c r="K167" s="62">
        <v>1</v>
      </c>
      <c r="L167" s="67"/>
      <c r="M167" s="67"/>
      <c r="N167" s="67"/>
      <c r="O167" s="67"/>
      <c r="P167" s="78">
        <f t="shared" si="15"/>
        <v>1</v>
      </c>
      <c r="Q167" s="144">
        <f t="shared" si="16"/>
        <v>100</v>
      </c>
    </row>
    <row r="168" spans="1:17" s="4" customFormat="1" ht="18" x14ac:dyDescent="0.2">
      <c r="A168" s="31"/>
      <c r="B168" s="10" t="s">
        <v>693</v>
      </c>
      <c r="C168" s="32">
        <v>335</v>
      </c>
      <c r="D168" s="50" t="str">
        <f t="shared" si="17"/>
        <v>300-500</v>
      </c>
      <c r="E168" s="32">
        <v>0</v>
      </c>
      <c r="F168" s="32"/>
      <c r="G168" s="32"/>
      <c r="H168" s="32"/>
      <c r="I168" s="32"/>
      <c r="J168" s="46">
        <f t="shared" si="13"/>
        <v>0</v>
      </c>
      <c r="K168" s="62">
        <v>1</v>
      </c>
      <c r="L168" s="67"/>
      <c r="M168" s="67"/>
      <c r="N168" s="67"/>
      <c r="O168" s="67"/>
      <c r="P168" s="78">
        <f t="shared" si="15"/>
        <v>1</v>
      </c>
      <c r="Q168" s="145">
        <f t="shared" si="16"/>
        <v>0</v>
      </c>
    </row>
    <row r="169" spans="1:17" s="4" customFormat="1" ht="18" x14ac:dyDescent="0.2">
      <c r="A169" s="31"/>
      <c r="B169" s="10" t="s">
        <v>695</v>
      </c>
      <c r="C169" s="32">
        <v>221</v>
      </c>
      <c r="D169" s="50" t="str">
        <f t="shared" si="17"/>
        <v>200-300</v>
      </c>
      <c r="E169" s="32">
        <v>0</v>
      </c>
      <c r="F169" s="32"/>
      <c r="G169" s="32"/>
      <c r="H169" s="32"/>
      <c r="I169" s="32"/>
      <c r="J169" s="46">
        <f t="shared" si="13"/>
        <v>0</v>
      </c>
      <c r="K169" s="62">
        <v>0</v>
      </c>
      <c r="L169" s="67"/>
      <c r="M169" s="67"/>
      <c r="N169" s="67"/>
      <c r="O169" s="67"/>
      <c r="P169" s="78">
        <f t="shared" si="15"/>
        <v>0</v>
      </c>
      <c r="Q169" s="146" t="s">
        <v>1798</v>
      </c>
    </row>
    <row r="170" spans="1:17" ht="18" x14ac:dyDescent="0.2">
      <c r="A170" s="31"/>
      <c r="B170" s="10" t="s">
        <v>694</v>
      </c>
      <c r="C170" s="32">
        <v>1326</v>
      </c>
      <c r="D170" s="50" t="str">
        <f t="shared" si="17"/>
        <v>1000-1500</v>
      </c>
      <c r="E170" s="32">
        <v>0</v>
      </c>
      <c r="F170" s="32">
        <v>1</v>
      </c>
      <c r="G170" s="32"/>
      <c r="H170" s="32"/>
      <c r="I170" s="32"/>
      <c r="J170" s="46">
        <f t="shared" si="13"/>
        <v>1</v>
      </c>
      <c r="K170" s="64">
        <v>1</v>
      </c>
      <c r="L170" s="66"/>
      <c r="M170" s="66"/>
      <c r="N170" s="66"/>
      <c r="O170" s="66"/>
      <c r="P170" s="78">
        <f t="shared" si="15"/>
        <v>1</v>
      </c>
      <c r="Q170" s="144">
        <f t="shared" si="16"/>
        <v>100</v>
      </c>
    </row>
    <row r="171" spans="1:17" ht="18" x14ac:dyDescent="0.2">
      <c r="A171" s="31"/>
      <c r="B171" s="10" t="s">
        <v>696</v>
      </c>
      <c r="C171" s="32">
        <v>244</v>
      </c>
      <c r="D171" s="50" t="str">
        <f t="shared" si="17"/>
        <v>200-300</v>
      </c>
      <c r="E171" s="32">
        <v>1</v>
      </c>
      <c r="F171" s="32"/>
      <c r="G171" s="32"/>
      <c r="H171" s="32"/>
      <c r="I171" s="32"/>
      <c r="J171" s="46">
        <f t="shared" ref="J171:J185" si="18">SUM(E171:I171)</f>
        <v>1</v>
      </c>
      <c r="K171" s="64">
        <v>0</v>
      </c>
      <c r="L171" s="66"/>
      <c r="M171" s="66"/>
      <c r="N171" s="66"/>
      <c r="O171" s="66"/>
      <c r="P171" s="78">
        <f t="shared" si="15"/>
        <v>0</v>
      </c>
      <c r="Q171" s="80" t="s">
        <v>1799</v>
      </c>
    </row>
    <row r="172" spans="1:17" ht="18" x14ac:dyDescent="0.2">
      <c r="A172" s="31"/>
      <c r="B172" s="34" t="s">
        <v>609</v>
      </c>
      <c r="C172" s="32">
        <v>90</v>
      </c>
      <c r="D172" s="50" t="str">
        <f t="shared" si="17"/>
        <v>0-100</v>
      </c>
      <c r="E172" s="32">
        <v>0</v>
      </c>
      <c r="F172" s="32"/>
      <c r="G172" s="32"/>
      <c r="H172" s="32"/>
      <c r="I172" s="32"/>
      <c r="J172" s="46">
        <f t="shared" si="18"/>
        <v>0</v>
      </c>
      <c r="K172" s="64">
        <v>0</v>
      </c>
      <c r="L172" s="66"/>
      <c r="M172" s="66"/>
      <c r="N172" s="66"/>
      <c r="O172" s="66"/>
      <c r="P172" s="78">
        <f t="shared" si="15"/>
        <v>0</v>
      </c>
      <c r="Q172" s="146" t="s">
        <v>1798</v>
      </c>
    </row>
    <row r="173" spans="1:17" ht="18" x14ac:dyDescent="0.2">
      <c r="A173" s="31"/>
      <c r="B173" s="10" t="s">
        <v>697</v>
      </c>
      <c r="C173" s="32">
        <v>187</v>
      </c>
      <c r="D173" s="50" t="str">
        <f t="shared" si="17"/>
        <v>100-200</v>
      </c>
      <c r="E173" s="32">
        <v>0</v>
      </c>
      <c r="F173" s="32"/>
      <c r="G173" s="32"/>
      <c r="H173" s="32"/>
      <c r="I173" s="32"/>
      <c r="J173" s="46">
        <f t="shared" si="18"/>
        <v>0</v>
      </c>
      <c r="K173" s="64">
        <v>0</v>
      </c>
      <c r="L173" s="66"/>
      <c r="M173" s="66"/>
      <c r="N173" s="66"/>
      <c r="O173" s="66"/>
      <c r="P173" s="78">
        <f t="shared" si="15"/>
        <v>0</v>
      </c>
      <c r="Q173" s="146" t="s">
        <v>1798</v>
      </c>
    </row>
    <row r="174" spans="1:17" ht="18" x14ac:dyDescent="0.2">
      <c r="A174" s="31"/>
      <c r="B174" s="10" t="s">
        <v>698</v>
      </c>
      <c r="C174" s="32">
        <v>55</v>
      </c>
      <c r="D174" s="50" t="str">
        <f t="shared" si="17"/>
        <v>0-100</v>
      </c>
      <c r="E174" s="32">
        <v>0</v>
      </c>
      <c r="F174" s="32"/>
      <c r="G174" s="32"/>
      <c r="H174" s="32"/>
      <c r="I174" s="32"/>
      <c r="J174" s="46">
        <f t="shared" si="18"/>
        <v>0</v>
      </c>
      <c r="K174" s="64">
        <v>0</v>
      </c>
      <c r="L174" s="66"/>
      <c r="M174" s="66"/>
      <c r="N174" s="66"/>
      <c r="O174" s="66"/>
      <c r="P174" s="78">
        <f t="shared" si="15"/>
        <v>0</v>
      </c>
      <c r="Q174" s="146" t="s">
        <v>1798</v>
      </c>
    </row>
    <row r="175" spans="1:17" ht="18" x14ac:dyDescent="0.2">
      <c r="A175" s="31"/>
      <c r="B175" s="10" t="s">
        <v>699</v>
      </c>
      <c r="C175" s="32">
        <v>96</v>
      </c>
      <c r="D175" s="50" t="str">
        <f t="shared" si="17"/>
        <v>0-100</v>
      </c>
      <c r="E175" s="32">
        <v>0</v>
      </c>
      <c r="F175" s="32"/>
      <c r="G175" s="32"/>
      <c r="H175" s="32"/>
      <c r="I175" s="32"/>
      <c r="J175" s="46">
        <f t="shared" si="18"/>
        <v>0</v>
      </c>
      <c r="K175" s="64">
        <v>0</v>
      </c>
      <c r="L175" s="66"/>
      <c r="M175" s="66"/>
      <c r="N175" s="66"/>
      <c r="O175" s="66"/>
      <c r="P175" s="78">
        <f t="shared" si="15"/>
        <v>0</v>
      </c>
      <c r="Q175" s="146" t="s">
        <v>1798</v>
      </c>
    </row>
    <row r="176" spans="1:17" ht="18" x14ac:dyDescent="0.2">
      <c r="A176" s="31"/>
      <c r="B176" s="10" t="s">
        <v>700</v>
      </c>
      <c r="C176" s="32">
        <v>44</v>
      </c>
      <c r="D176" s="50" t="str">
        <f t="shared" si="17"/>
        <v>0-100</v>
      </c>
      <c r="E176" s="32">
        <v>0</v>
      </c>
      <c r="F176" s="32"/>
      <c r="G176" s="32"/>
      <c r="H176" s="32"/>
      <c r="I176" s="32"/>
      <c r="J176" s="46">
        <f t="shared" si="18"/>
        <v>0</v>
      </c>
      <c r="K176" s="64">
        <v>0</v>
      </c>
      <c r="L176" s="66"/>
      <c r="M176" s="66"/>
      <c r="N176" s="66"/>
      <c r="O176" s="66"/>
      <c r="P176" s="78">
        <f t="shared" si="15"/>
        <v>0</v>
      </c>
      <c r="Q176" s="146" t="s">
        <v>1798</v>
      </c>
    </row>
    <row r="177" spans="1:17" ht="18" x14ac:dyDescent="0.2">
      <c r="A177" s="31"/>
      <c r="B177" s="10" t="s">
        <v>701</v>
      </c>
      <c r="C177" s="32">
        <v>99</v>
      </c>
      <c r="D177" s="50" t="str">
        <f t="shared" si="17"/>
        <v>0-100</v>
      </c>
      <c r="E177" s="32">
        <v>0</v>
      </c>
      <c r="F177" s="32"/>
      <c r="G177" s="32"/>
      <c r="H177" s="32"/>
      <c r="I177" s="32"/>
      <c r="J177" s="46">
        <f t="shared" si="18"/>
        <v>0</v>
      </c>
      <c r="K177" s="64">
        <v>0</v>
      </c>
      <c r="L177" s="66"/>
      <c r="M177" s="66"/>
      <c r="N177" s="66"/>
      <c r="O177" s="66"/>
      <c r="P177" s="78">
        <f t="shared" si="15"/>
        <v>0</v>
      </c>
      <c r="Q177" s="146" t="s">
        <v>1798</v>
      </c>
    </row>
    <row r="178" spans="1:17" ht="18" x14ac:dyDescent="0.2">
      <c r="A178" s="31"/>
      <c r="B178" s="10" t="s">
        <v>702</v>
      </c>
      <c r="C178" s="32">
        <v>15</v>
      </c>
      <c r="D178" s="50" t="str">
        <f t="shared" si="17"/>
        <v>0-100</v>
      </c>
      <c r="E178" s="32">
        <v>0</v>
      </c>
      <c r="F178" s="32"/>
      <c r="G178" s="32"/>
      <c r="H178" s="32"/>
      <c r="I178" s="32"/>
      <c r="J178" s="46">
        <f t="shared" si="18"/>
        <v>0</v>
      </c>
      <c r="K178" s="64">
        <v>0</v>
      </c>
      <c r="L178" s="66"/>
      <c r="M178" s="66"/>
      <c r="N178" s="66"/>
      <c r="O178" s="66"/>
      <c r="P178" s="78">
        <f t="shared" si="15"/>
        <v>0</v>
      </c>
      <c r="Q178" s="146" t="s">
        <v>1798</v>
      </c>
    </row>
    <row r="179" spans="1:17" ht="18" x14ac:dyDescent="0.2">
      <c r="A179" s="31"/>
      <c r="B179" s="10" t="s">
        <v>703</v>
      </c>
      <c r="C179" s="32">
        <v>88</v>
      </c>
      <c r="D179" s="50" t="str">
        <f t="shared" si="17"/>
        <v>0-100</v>
      </c>
      <c r="E179" s="32">
        <v>0</v>
      </c>
      <c r="F179" s="32"/>
      <c r="G179" s="32"/>
      <c r="H179" s="32"/>
      <c r="I179" s="32"/>
      <c r="J179" s="46">
        <f t="shared" si="18"/>
        <v>0</v>
      </c>
      <c r="K179" s="64">
        <v>0</v>
      </c>
      <c r="L179" s="66"/>
      <c r="M179" s="66"/>
      <c r="N179" s="66"/>
      <c r="O179" s="66"/>
      <c r="P179" s="78">
        <f t="shared" si="15"/>
        <v>0</v>
      </c>
      <c r="Q179" s="146" t="s">
        <v>1798</v>
      </c>
    </row>
    <row r="180" spans="1:17" ht="18" x14ac:dyDescent="0.2">
      <c r="A180" s="31"/>
      <c r="B180" s="10" t="s">
        <v>704</v>
      </c>
      <c r="C180" s="32">
        <v>37</v>
      </c>
      <c r="D180" s="50" t="str">
        <f t="shared" si="17"/>
        <v>0-100</v>
      </c>
      <c r="E180" s="32">
        <v>0</v>
      </c>
      <c r="F180" s="32"/>
      <c r="G180" s="32"/>
      <c r="H180" s="32"/>
      <c r="I180" s="32"/>
      <c r="J180" s="46">
        <f t="shared" si="18"/>
        <v>0</v>
      </c>
      <c r="K180" s="64">
        <v>0</v>
      </c>
      <c r="L180" s="66"/>
      <c r="M180" s="66"/>
      <c r="N180" s="66"/>
      <c r="O180" s="66"/>
      <c r="P180" s="78">
        <f t="shared" si="15"/>
        <v>0</v>
      </c>
      <c r="Q180" s="146" t="s">
        <v>1798</v>
      </c>
    </row>
    <row r="181" spans="1:17" ht="18" x14ac:dyDescent="0.2">
      <c r="A181" s="31"/>
      <c r="B181" s="10" t="s">
        <v>705</v>
      </c>
      <c r="C181" s="32">
        <v>8</v>
      </c>
      <c r="D181" s="50" t="str">
        <f t="shared" si="17"/>
        <v>0-100</v>
      </c>
      <c r="E181" s="32">
        <v>0</v>
      </c>
      <c r="F181" s="32"/>
      <c r="G181" s="32"/>
      <c r="H181" s="32"/>
      <c r="I181" s="32"/>
      <c r="J181" s="46">
        <f t="shared" si="18"/>
        <v>0</v>
      </c>
      <c r="K181" s="64">
        <v>0</v>
      </c>
      <c r="L181" s="66"/>
      <c r="M181" s="66"/>
      <c r="N181" s="66"/>
      <c r="O181" s="66"/>
      <c r="P181" s="78">
        <f t="shared" si="15"/>
        <v>0</v>
      </c>
      <c r="Q181" s="146" t="s">
        <v>1798</v>
      </c>
    </row>
    <row r="182" spans="1:17" ht="18" x14ac:dyDescent="0.2">
      <c r="A182" s="31"/>
      <c r="B182" s="10" t="s">
        <v>706</v>
      </c>
      <c r="C182" s="32">
        <v>67</v>
      </c>
      <c r="D182" s="50" t="str">
        <f t="shared" si="17"/>
        <v>0-100</v>
      </c>
      <c r="E182" s="32">
        <v>0</v>
      </c>
      <c r="F182" s="32"/>
      <c r="G182" s="32"/>
      <c r="H182" s="32"/>
      <c r="I182" s="32"/>
      <c r="J182" s="46">
        <f t="shared" si="18"/>
        <v>0</v>
      </c>
      <c r="K182" s="64">
        <v>0</v>
      </c>
      <c r="L182" s="66"/>
      <c r="M182" s="66"/>
      <c r="N182" s="66"/>
      <c r="O182" s="66"/>
      <c r="P182" s="78">
        <f t="shared" si="15"/>
        <v>0</v>
      </c>
      <c r="Q182" s="146" t="s">
        <v>1798</v>
      </c>
    </row>
    <row r="183" spans="1:17" ht="18" x14ac:dyDescent="0.2">
      <c r="A183" s="31"/>
      <c r="B183" s="10" t="s">
        <v>707</v>
      </c>
      <c r="C183" s="32">
        <v>8</v>
      </c>
      <c r="D183" s="50" t="str">
        <f t="shared" si="17"/>
        <v>0-100</v>
      </c>
      <c r="E183" s="32">
        <v>0</v>
      </c>
      <c r="F183" s="32"/>
      <c r="G183" s="32"/>
      <c r="H183" s="32"/>
      <c r="I183" s="32"/>
      <c r="J183" s="46">
        <f t="shared" si="18"/>
        <v>0</v>
      </c>
      <c r="K183" s="64">
        <v>0</v>
      </c>
      <c r="L183" s="66"/>
      <c r="M183" s="66"/>
      <c r="N183" s="66"/>
      <c r="O183" s="66"/>
      <c r="P183" s="78">
        <f t="shared" si="15"/>
        <v>0</v>
      </c>
      <c r="Q183" s="146" t="s">
        <v>1798</v>
      </c>
    </row>
    <row r="184" spans="1:17" ht="18" x14ac:dyDescent="0.2">
      <c r="A184" s="31"/>
      <c r="B184" s="10" t="s">
        <v>708</v>
      </c>
      <c r="C184" s="32">
        <v>14</v>
      </c>
      <c r="D184" s="50" t="str">
        <f t="shared" si="17"/>
        <v>0-100</v>
      </c>
      <c r="E184" s="32">
        <v>0</v>
      </c>
      <c r="F184" s="32"/>
      <c r="G184" s="32"/>
      <c r="H184" s="32"/>
      <c r="I184" s="32"/>
      <c r="J184" s="46">
        <f t="shared" si="18"/>
        <v>0</v>
      </c>
      <c r="K184" s="64">
        <v>0</v>
      </c>
      <c r="L184" s="66"/>
      <c r="M184" s="66"/>
      <c r="N184" s="66"/>
      <c r="O184" s="66"/>
      <c r="P184" s="78">
        <f t="shared" si="15"/>
        <v>0</v>
      </c>
      <c r="Q184" s="146" t="s">
        <v>1798</v>
      </c>
    </row>
    <row r="185" spans="1:17" ht="18" x14ac:dyDescent="0.2">
      <c r="A185" s="31"/>
      <c r="B185" s="10" t="s">
        <v>709</v>
      </c>
      <c r="C185" s="32">
        <v>87</v>
      </c>
      <c r="D185" s="50" t="str">
        <f t="shared" si="17"/>
        <v>0-100</v>
      </c>
      <c r="E185" s="32">
        <v>0</v>
      </c>
      <c r="F185" s="32"/>
      <c r="G185" s="32"/>
      <c r="H185" s="32"/>
      <c r="I185" s="32"/>
      <c r="J185" s="46">
        <f t="shared" si="18"/>
        <v>0</v>
      </c>
      <c r="K185" s="64">
        <v>0</v>
      </c>
      <c r="L185" s="66"/>
      <c r="M185" s="66"/>
      <c r="N185" s="66"/>
      <c r="O185" s="66"/>
      <c r="P185" s="78">
        <f t="shared" si="15"/>
        <v>0</v>
      </c>
      <c r="Q185" s="146" t="s">
        <v>1798</v>
      </c>
    </row>
    <row r="186" spans="1:17" ht="18" x14ac:dyDescent="0.2">
      <c r="A186" s="35"/>
      <c r="B186" s="36" t="s">
        <v>1517</v>
      </c>
      <c r="C186" s="37"/>
      <c r="D186" s="140"/>
      <c r="E186" s="37"/>
      <c r="F186" s="37"/>
      <c r="G186" s="37"/>
      <c r="H186" s="37"/>
      <c r="I186" s="37"/>
      <c r="J186" s="148"/>
      <c r="K186" s="21"/>
      <c r="L186" s="77"/>
      <c r="M186" s="77"/>
      <c r="N186" s="77"/>
      <c r="O186" s="77"/>
      <c r="P186" s="79"/>
      <c r="Q186" s="80"/>
    </row>
    <row r="187" spans="1:17" ht="32" x14ac:dyDescent="0.2">
      <c r="A187" s="38"/>
      <c r="B187" s="14" t="s">
        <v>1516</v>
      </c>
      <c r="C187" s="24">
        <v>61800</v>
      </c>
      <c r="D187" s="56"/>
      <c r="E187" s="16">
        <f>E188+E190+E195+E197+E203+E208+E211+E216+E225+E227+E231+E234+E241+E246+E257+E265+E270+E272+E275+E283+E288</f>
        <v>33</v>
      </c>
      <c r="F187" s="16">
        <f t="shared" ref="F187:I187" si="19">F188+F190+F195+F197+F203+F208+F211+F216+F225+F227+F231+F234+F241+F246+F257+F265+F270+F272+F275+F283+F288</f>
        <v>7</v>
      </c>
      <c r="G187" s="16">
        <f t="shared" si="19"/>
        <v>1</v>
      </c>
      <c r="H187" s="16">
        <f t="shared" si="19"/>
        <v>0</v>
      </c>
      <c r="I187" s="16">
        <f t="shared" si="19"/>
        <v>0</v>
      </c>
      <c r="J187" s="16">
        <f>SUM(E187:I187)</f>
        <v>41</v>
      </c>
      <c r="K187" s="71">
        <f>K188+K190+K195+K197+K203+K208+K211+K216+K225+K227+K231+K234+K241+K246+K257+K265+K270+K272+K275+K283+K288</f>
        <v>26</v>
      </c>
      <c r="L187" s="71">
        <f t="shared" ref="L187:O187" si="20">L188+L190+L195+L197+L203+L208+L211+L216+L225+L227+L231+L234+L241+L246+L257+L265+L270+L272+L275+L283+L288</f>
        <v>1</v>
      </c>
      <c r="M187" s="71">
        <f t="shared" si="20"/>
        <v>1</v>
      </c>
      <c r="N187" s="71">
        <f t="shared" si="20"/>
        <v>1</v>
      </c>
      <c r="O187" s="71">
        <f t="shared" si="20"/>
        <v>1</v>
      </c>
      <c r="P187" s="78">
        <f t="shared" si="15"/>
        <v>30</v>
      </c>
      <c r="Q187" s="78">
        <f t="shared" si="16"/>
        <v>136.66666666666666</v>
      </c>
    </row>
    <row r="188" spans="1:17" s="9" customFormat="1" ht="18" x14ac:dyDescent="0.2">
      <c r="A188" s="39">
        <v>1</v>
      </c>
      <c r="B188" s="12" t="s">
        <v>1526</v>
      </c>
      <c r="C188" s="40">
        <v>38447</v>
      </c>
      <c r="D188" s="40"/>
      <c r="E188" s="53">
        <f>E189</f>
        <v>0</v>
      </c>
      <c r="F188" s="53">
        <f t="shared" ref="F188:I188" si="21">F189</f>
        <v>1</v>
      </c>
      <c r="G188" s="53">
        <f t="shared" si="21"/>
        <v>1</v>
      </c>
      <c r="H188" s="53">
        <f t="shared" si="21"/>
        <v>0</v>
      </c>
      <c r="I188" s="53">
        <f t="shared" si="21"/>
        <v>0</v>
      </c>
      <c r="J188" s="42">
        <f>SUM(E188:I188)</f>
        <v>2</v>
      </c>
      <c r="K188" s="41">
        <f>SUM(K189)</f>
        <v>3</v>
      </c>
      <c r="L188" s="41">
        <f t="shared" ref="L188:O188" si="22">SUM(L189)</f>
        <v>1</v>
      </c>
      <c r="M188" s="41">
        <f t="shared" si="22"/>
        <v>1</v>
      </c>
      <c r="N188" s="41">
        <f t="shared" si="22"/>
        <v>1</v>
      </c>
      <c r="O188" s="41">
        <f t="shared" si="22"/>
        <v>1</v>
      </c>
      <c r="P188" s="78">
        <f t="shared" si="15"/>
        <v>7</v>
      </c>
      <c r="Q188" s="78">
        <f t="shared" si="16"/>
        <v>28.571428571428569</v>
      </c>
    </row>
    <row r="189" spans="1:17" s="9" customFormat="1" ht="18" x14ac:dyDescent="0.2">
      <c r="A189" s="43"/>
      <c r="B189" s="44" t="s">
        <v>710</v>
      </c>
      <c r="C189" s="45">
        <v>38447</v>
      </c>
      <c r="D189" s="32" t="s">
        <v>1817</v>
      </c>
      <c r="E189" s="54">
        <v>0</v>
      </c>
      <c r="F189" s="54">
        <v>1</v>
      </c>
      <c r="G189" s="15">
        <v>1</v>
      </c>
      <c r="H189" s="54">
        <v>0</v>
      </c>
      <c r="I189" s="54">
        <v>0</v>
      </c>
      <c r="J189" s="46">
        <f t="shared" ref="J189:J252" si="23">SUM(E189:I189)</f>
        <v>2</v>
      </c>
      <c r="K189" s="62">
        <v>3</v>
      </c>
      <c r="L189" s="74">
        <v>1</v>
      </c>
      <c r="M189" s="74">
        <v>1</v>
      </c>
      <c r="N189" s="74">
        <v>1</v>
      </c>
      <c r="O189" s="74">
        <v>1</v>
      </c>
      <c r="P189" s="78">
        <f t="shared" si="15"/>
        <v>7</v>
      </c>
      <c r="Q189" s="78">
        <f t="shared" si="16"/>
        <v>28.571428571428569</v>
      </c>
    </row>
    <row r="190" spans="1:17" s="9" customFormat="1" ht="18" x14ac:dyDescent="0.2">
      <c r="A190" s="47">
        <v>2</v>
      </c>
      <c r="B190" s="48" t="s">
        <v>711</v>
      </c>
      <c r="C190" s="49">
        <v>730</v>
      </c>
      <c r="D190" s="40"/>
      <c r="E190" s="53">
        <f>SUM(E191:E194)</f>
        <v>2</v>
      </c>
      <c r="F190" s="53">
        <f t="shared" ref="F190:O190" si="24">SUM(F191:F194)</f>
        <v>0</v>
      </c>
      <c r="G190" s="53">
        <f t="shared" si="24"/>
        <v>0</v>
      </c>
      <c r="H190" s="53">
        <f t="shared" si="24"/>
        <v>0</v>
      </c>
      <c r="I190" s="53">
        <f t="shared" si="24"/>
        <v>0</v>
      </c>
      <c r="J190" s="42">
        <f t="shared" si="23"/>
        <v>2</v>
      </c>
      <c r="K190" s="41">
        <f t="shared" si="24"/>
        <v>1</v>
      </c>
      <c r="L190" s="41">
        <f t="shared" si="24"/>
        <v>0</v>
      </c>
      <c r="M190" s="41">
        <f t="shared" si="24"/>
        <v>0</v>
      </c>
      <c r="N190" s="41">
        <f t="shared" si="24"/>
        <v>0</v>
      </c>
      <c r="O190" s="41">
        <f t="shared" si="24"/>
        <v>0</v>
      </c>
      <c r="P190" s="78">
        <f t="shared" si="15"/>
        <v>1</v>
      </c>
      <c r="Q190" s="144">
        <f t="shared" si="16"/>
        <v>200</v>
      </c>
    </row>
    <row r="191" spans="1:17" ht="18" x14ac:dyDescent="0.2">
      <c r="A191" s="31"/>
      <c r="B191" s="10" t="s">
        <v>31</v>
      </c>
      <c r="C191" s="50">
        <v>463</v>
      </c>
      <c r="D191" s="50" t="str">
        <f t="shared" si="17"/>
        <v>300-500</v>
      </c>
      <c r="E191" s="54">
        <v>1</v>
      </c>
      <c r="F191" s="54"/>
      <c r="G191" s="15"/>
      <c r="H191" s="54"/>
      <c r="I191" s="54"/>
      <c r="J191" s="46">
        <f t="shared" si="23"/>
        <v>1</v>
      </c>
      <c r="K191" s="62">
        <v>1</v>
      </c>
      <c r="L191" s="67"/>
      <c r="M191" s="67"/>
      <c r="N191" s="67"/>
      <c r="O191" s="67"/>
      <c r="P191" s="78">
        <f t="shared" si="15"/>
        <v>1</v>
      </c>
      <c r="Q191" s="144">
        <f t="shared" si="16"/>
        <v>100</v>
      </c>
    </row>
    <row r="192" spans="1:17" ht="18" x14ac:dyDescent="0.2">
      <c r="A192" s="31"/>
      <c r="B192" s="10" t="s">
        <v>32</v>
      </c>
      <c r="C192" s="50">
        <v>252</v>
      </c>
      <c r="D192" s="50" t="str">
        <f t="shared" si="17"/>
        <v>200-300</v>
      </c>
      <c r="E192" s="54">
        <v>1</v>
      </c>
      <c r="F192" s="54"/>
      <c r="G192" s="15"/>
      <c r="H192" s="54"/>
      <c r="I192" s="54"/>
      <c r="J192" s="46">
        <f t="shared" si="23"/>
        <v>1</v>
      </c>
      <c r="K192" s="62">
        <v>0</v>
      </c>
      <c r="L192" s="67"/>
      <c r="M192" s="67"/>
      <c r="N192" s="67"/>
      <c r="O192" s="67"/>
      <c r="P192" s="78">
        <f t="shared" si="15"/>
        <v>0</v>
      </c>
      <c r="Q192" s="146" t="s">
        <v>1798</v>
      </c>
    </row>
    <row r="193" spans="1:16357" ht="18" x14ac:dyDescent="0.2">
      <c r="A193" s="31"/>
      <c r="B193" s="10" t="s">
        <v>33</v>
      </c>
      <c r="C193" s="50">
        <v>0</v>
      </c>
      <c r="D193" s="50" t="str">
        <f t="shared" si="17"/>
        <v>0-100</v>
      </c>
      <c r="E193" s="54">
        <v>0</v>
      </c>
      <c r="F193" s="54"/>
      <c r="G193" s="15"/>
      <c r="H193" s="54"/>
      <c r="I193" s="54"/>
      <c r="J193" s="46">
        <f t="shared" si="23"/>
        <v>0</v>
      </c>
      <c r="K193" s="62">
        <v>0</v>
      </c>
      <c r="L193" s="67"/>
      <c r="M193" s="67"/>
      <c r="N193" s="67"/>
      <c r="O193" s="67"/>
      <c r="P193" s="78">
        <f t="shared" si="15"/>
        <v>0</v>
      </c>
      <c r="Q193" s="146" t="s">
        <v>1798</v>
      </c>
    </row>
    <row r="194" spans="1:16357" ht="18" x14ac:dyDescent="0.2">
      <c r="A194" s="31"/>
      <c r="B194" s="10" t="s">
        <v>34</v>
      </c>
      <c r="C194" s="50">
        <v>15</v>
      </c>
      <c r="D194" s="50" t="str">
        <f t="shared" si="17"/>
        <v>0-100</v>
      </c>
      <c r="E194" s="54">
        <v>0</v>
      </c>
      <c r="F194" s="54"/>
      <c r="G194" s="15"/>
      <c r="H194" s="54"/>
      <c r="I194" s="54"/>
      <c r="J194" s="46">
        <f t="shared" si="23"/>
        <v>0</v>
      </c>
      <c r="K194" s="62">
        <v>0</v>
      </c>
      <c r="L194" s="67"/>
      <c r="M194" s="67"/>
      <c r="N194" s="67"/>
      <c r="O194" s="67"/>
      <c r="P194" s="78">
        <f t="shared" si="15"/>
        <v>0</v>
      </c>
      <c r="Q194" s="146" t="s">
        <v>1798</v>
      </c>
    </row>
    <row r="195" spans="1:16357" s="9" customFormat="1" ht="18" x14ac:dyDescent="0.2">
      <c r="A195" s="39">
        <v>3</v>
      </c>
      <c r="B195" s="12" t="s">
        <v>1527</v>
      </c>
      <c r="C195" s="40">
        <v>1141</v>
      </c>
      <c r="D195" s="40"/>
      <c r="E195" s="53">
        <f>E196</f>
        <v>1</v>
      </c>
      <c r="F195" s="53">
        <f t="shared" ref="F195:O195" si="25">F196</f>
        <v>0</v>
      </c>
      <c r="G195" s="53">
        <f t="shared" si="25"/>
        <v>0</v>
      </c>
      <c r="H195" s="53">
        <f t="shared" si="25"/>
        <v>0</v>
      </c>
      <c r="I195" s="53">
        <f t="shared" si="25"/>
        <v>0</v>
      </c>
      <c r="J195" s="42">
        <f t="shared" si="23"/>
        <v>1</v>
      </c>
      <c r="K195" s="41">
        <f t="shared" si="25"/>
        <v>1</v>
      </c>
      <c r="L195" s="41">
        <f t="shared" si="25"/>
        <v>0</v>
      </c>
      <c r="M195" s="41">
        <f t="shared" si="25"/>
        <v>0</v>
      </c>
      <c r="N195" s="41">
        <f t="shared" si="25"/>
        <v>0</v>
      </c>
      <c r="O195" s="41">
        <f t="shared" si="25"/>
        <v>0</v>
      </c>
      <c r="P195" s="78">
        <f t="shared" si="15"/>
        <v>1</v>
      </c>
      <c r="Q195" s="144">
        <f t="shared" si="16"/>
        <v>100</v>
      </c>
    </row>
    <row r="196" spans="1:16357" ht="18" x14ac:dyDescent="0.2">
      <c r="A196" s="33"/>
      <c r="B196" s="51" t="s">
        <v>35</v>
      </c>
      <c r="C196" s="50">
        <v>1141</v>
      </c>
      <c r="D196" s="50" t="str">
        <f t="shared" si="17"/>
        <v>1000-1500</v>
      </c>
      <c r="E196" s="54">
        <v>1</v>
      </c>
      <c r="F196" s="54"/>
      <c r="G196" s="15"/>
      <c r="H196" s="54"/>
      <c r="I196" s="54"/>
      <c r="J196" s="46">
        <f t="shared" si="23"/>
        <v>1</v>
      </c>
      <c r="K196" s="62">
        <v>1</v>
      </c>
      <c r="L196" s="73"/>
      <c r="M196" s="73"/>
      <c r="N196" s="73"/>
      <c r="O196" s="73"/>
      <c r="P196" s="78">
        <f t="shared" si="15"/>
        <v>1</v>
      </c>
      <c r="Q196" s="144">
        <f t="shared" si="16"/>
        <v>100</v>
      </c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  <c r="FG196" s="8"/>
      <c r="FH196" s="8"/>
      <c r="FI196" s="8"/>
      <c r="FJ196" s="8"/>
      <c r="FK196" s="8"/>
      <c r="FL196" s="8"/>
      <c r="FM196" s="8"/>
      <c r="FN196" s="8"/>
      <c r="FO196" s="8"/>
      <c r="FP196" s="8"/>
      <c r="FQ196" s="8"/>
      <c r="FR196" s="8"/>
      <c r="FS196" s="8"/>
      <c r="FT196" s="8"/>
      <c r="FU196" s="8"/>
      <c r="FV196" s="8"/>
      <c r="FW196" s="8"/>
      <c r="FX196" s="8"/>
      <c r="FY196" s="8"/>
      <c r="FZ196" s="8"/>
      <c r="GA196" s="8"/>
      <c r="GB196" s="8"/>
      <c r="GC196" s="8"/>
      <c r="GD196" s="8"/>
      <c r="GE196" s="8"/>
      <c r="GF196" s="8"/>
      <c r="GG196" s="8"/>
      <c r="GH196" s="8"/>
      <c r="GI196" s="8"/>
      <c r="GJ196" s="8"/>
      <c r="GK196" s="8"/>
      <c r="GL196" s="8"/>
      <c r="GM196" s="8"/>
      <c r="GN196" s="8"/>
      <c r="GO196" s="8"/>
      <c r="GP196" s="8"/>
      <c r="GQ196" s="8"/>
      <c r="GR196" s="8"/>
      <c r="GS196" s="8"/>
      <c r="GT196" s="8"/>
      <c r="GU196" s="8"/>
      <c r="GV196" s="8"/>
      <c r="GW196" s="8"/>
      <c r="GX196" s="8"/>
      <c r="GY196" s="8"/>
      <c r="GZ196" s="8"/>
      <c r="HA196" s="8"/>
      <c r="HB196" s="8"/>
      <c r="HC196" s="8"/>
      <c r="HD196" s="8"/>
      <c r="HE196" s="8"/>
      <c r="HF196" s="8"/>
      <c r="HG196" s="8"/>
      <c r="HH196" s="8"/>
      <c r="HI196" s="8"/>
      <c r="HJ196" s="8"/>
      <c r="HK196" s="8"/>
      <c r="HL196" s="8"/>
      <c r="HM196" s="8"/>
      <c r="HN196" s="8"/>
      <c r="HO196" s="8"/>
      <c r="HP196" s="8"/>
      <c r="HQ196" s="8"/>
      <c r="HR196" s="8"/>
      <c r="HS196" s="8"/>
      <c r="HT196" s="8"/>
      <c r="HU196" s="8"/>
      <c r="HV196" s="8"/>
      <c r="HW196" s="8"/>
      <c r="HX196" s="8"/>
      <c r="HY196" s="8"/>
      <c r="HZ196" s="8"/>
      <c r="IA196" s="8"/>
      <c r="IB196" s="8"/>
      <c r="IC196" s="8"/>
      <c r="ID196" s="8"/>
      <c r="IE196" s="8"/>
      <c r="IF196" s="8"/>
      <c r="IG196" s="8"/>
      <c r="IH196" s="8"/>
      <c r="II196" s="8"/>
      <c r="IJ196" s="8"/>
      <c r="IK196" s="8"/>
      <c r="IL196" s="8"/>
      <c r="IM196" s="8"/>
      <c r="IN196" s="8"/>
      <c r="IO196" s="8"/>
      <c r="IP196" s="8"/>
      <c r="IQ196" s="8"/>
      <c r="IR196" s="8"/>
      <c r="IS196" s="8"/>
      <c r="IT196" s="8"/>
      <c r="IU196" s="8"/>
      <c r="IV196" s="8"/>
      <c r="IW196" s="8"/>
      <c r="IX196" s="8"/>
      <c r="IY196" s="8"/>
      <c r="IZ196" s="8"/>
      <c r="JA196" s="8"/>
      <c r="JB196" s="8"/>
      <c r="JC196" s="8"/>
      <c r="JD196" s="8"/>
      <c r="JE196" s="8"/>
      <c r="JF196" s="8"/>
      <c r="JG196" s="8"/>
      <c r="JH196" s="8"/>
      <c r="JI196" s="8"/>
      <c r="JJ196" s="8"/>
      <c r="JK196" s="8"/>
      <c r="JL196" s="8"/>
      <c r="JM196" s="8"/>
      <c r="JN196" s="8"/>
      <c r="JO196" s="8"/>
      <c r="JP196" s="8"/>
      <c r="JQ196" s="8"/>
      <c r="JR196" s="8"/>
      <c r="JS196" s="8"/>
      <c r="JT196" s="8"/>
      <c r="JU196" s="8"/>
      <c r="JV196" s="8"/>
      <c r="JW196" s="8"/>
      <c r="JX196" s="8"/>
      <c r="JY196" s="8"/>
      <c r="JZ196" s="8"/>
      <c r="KA196" s="8"/>
      <c r="KB196" s="8"/>
      <c r="KC196" s="8"/>
      <c r="KD196" s="8"/>
      <c r="KE196" s="8"/>
      <c r="KF196" s="8"/>
      <c r="KG196" s="7" t="s">
        <v>4</v>
      </c>
      <c r="KH196" s="2" t="s">
        <v>4</v>
      </c>
      <c r="KI196" s="2" t="s">
        <v>4</v>
      </c>
      <c r="KJ196" s="2" t="s">
        <v>4</v>
      </c>
      <c r="KK196" s="2" t="s">
        <v>4</v>
      </c>
      <c r="KL196" s="2" t="s">
        <v>4</v>
      </c>
      <c r="KM196" s="2" t="s">
        <v>4</v>
      </c>
      <c r="KN196" s="2" t="s">
        <v>4</v>
      </c>
      <c r="KO196" s="2" t="s">
        <v>4</v>
      </c>
      <c r="KP196" s="2" t="s">
        <v>4</v>
      </c>
      <c r="KQ196" s="2" t="s">
        <v>4</v>
      </c>
      <c r="KR196" s="2" t="s">
        <v>4</v>
      </c>
      <c r="KS196" s="2" t="s">
        <v>4</v>
      </c>
      <c r="KT196" s="2" t="s">
        <v>4</v>
      </c>
      <c r="KU196" s="2" t="s">
        <v>4</v>
      </c>
      <c r="KV196" s="2" t="s">
        <v>4</v>
      </c>
      <c r="KW196" s="2" t="s">
        <v>4</v>
      </c>
      <c r="KX196" s="2" t="s">
        <v>4</v>
      </c>
      <c r="KY196" s="2" t="s">
        <v>4</v>
      </c>
      <c r="KZ196" s="2" t="s">
        <v>4</v>
      </c>
      <c r="LA196" s="2" t="s">
        <v>4</v>
      </c>
      <c r="LB196" s="2" t="s">
        <v>4</v>
      </c>
      <c r="LC196" s="2" t="s">
        <v>4</v>
      </c>
      <c r="LD196" s="2" t="s">
        <v>4</v>
      </c>
      <c r="LE196" s="2" t="s">
        <v>4</v>
      </c>
      <c r="LF196" s="2" t="s">
        <v>4</v>
      </c>
      <c r="LG196" s="2" t="s">
        <v>4</v>
      </c>
      <c r="LH196" s="2" t="s">
        <v>4</v>
      </c>
      <c r="LI196" s="2" t="s">
        <v>4</v>
      </c>
      <c r="LJ196" s="2" t="s">
        <v>4</v>
      </c>
      <c r="LK196" s="2" t="s">
        <v>4</v>
      </c>
      <c r="LL196" s="2" t="s">
        <v>4</v>
      </c>
      <c r="LM196" s="2" t="s">
        <v>4</v>
      </c>
      <c r="LN196" s="2" t="s">
        <v>4</v>
      </c>
      <c r="LO196" s="2" t="s">
        <v>4</v>
      </c>
      <c r="LP196" s="2" t="s">
        <v>4</v>
      </c>
      <c r="LQ196" s="2" t="s">
        <v>4</v>
      </c>
      <c r="LR196" s="2" t="s">
        <v>4</v>
      </c>
      <c r="LS196" s="2" t="s">
        <v>4</v>
      </c>
      <c r="LT196" s="2" t="s">
        <v>4</v>
      </c>
      <c r="LU196" s="2" t="s">
        <v>4</v>
      </c>
      <c r="LV196" s="2" t="s">
        <v>4</v>
      </c>
      <c r="LW196" s="2" t="s">
        <v>4</v>
      </c>
      <c r="LX196" s="2" t="s">
        <v>4</v>
      </c>
      <c r="LY196" s="2" t="s">
        <v>4</v>
      </c>
      <c r="LZ196" s="2" t="s">
        <v>4</v>
      </c>
      <c r="MA196" s="2" t="s">
        <v>4</v>
      </c>
      <c r="MB196" s="2" t="s">
        <v>4</v>
      </c>
      <c r="MC196" s="2" t="s">
        <v>4</v>
      </c>
      <c r="MD196" s="2" t="s">
        <v>4</v>
      </c>
      <c r="ME196" s="2" t="s">
        <v>4</v>
      </c>
      <c r="MF196" s="2" t="s">
        <v>4</v>
      </c>
      <c r="MG196" s="2" t="s">
        <v>4</v>
      </c>
      <c r="MH196" s="2" t="s">
        <v>4</v>
      </c>
      <c r="MI196" s="2" t="s">
        <v>4</v>
      </c>
      <c r="MJ196" s="2" t="s">
        <v>4</v>
      </c>
      <c r="MK196" s="2" t="s">
        <v>4</v>
      </c>
      <c r="ML196" s="2" t="s">
        <v>4</v>
      </c>
      <c r="MM196" s="2" t="s">
        <v>4</v>
      </c>
      <c r="MN196" s="2" t="s">
        <v>4</v>
      </c>
      <c r="MO196" s="2" t="s">
        <v>4</v>
      </c>
      <c r="MP196" s="2" t="s">
        <v>4</v>
      </c>
      <c r="MQ196" s="2" t="s">
        <v>4</v>
      </c>
      <c r="MR196" s="2" t="s">
        <v>4</v>
      </c>
      <c r="MS196" s="2" t="s">
        <v>4</v>
      </c>
      <c r="MT196" s="2" t="s">
        <v>4</v>
      </c>
      <c r="MU196" s="2" t="s">
        <v>4</v>
      </c>
      <c r="MV196" s="2" t="s">
        <v>4</v>
      </c>
      <c r="MW196" s="2" t="s">
        <v>4</v>
      </c>
      <c r="MX196" s="2" t="s">
        <v>4</v>
      </c>
      <c r="MY196" s="2" t="s">
        <v>4</v>
      </c>
      <c r="MZ196" s="2" t="s">
        <v>4</v>
      </c>
      <c r="NA196" s="2" t="s">
        <v>4</v>
      </c>
      <c r="NB196" s="2" t="s">
        <v>4</v>
      </c>
      <c r="NC196" s="2" t="s">
        <v>4</v>
      </c>
      <c r="ND196" s="2" t="s">
        <v>4</v>
      </c>
      <c r="NE196" s="2" t="s">
        <v>4</v>
      </c>
      <c r="NF196" s="2" t="s">
        <v>4</v>
      </c>
      <c r="NG196" s="2" t="s">
        <v>4</v>
      </c>
      <c r="NH196" s="2" t="s">
        <v>4</v>
      </c>
      <c r="NI196" s="2" t="s">
        <v>4</v>
      </c>
      <c r="NJ196" s="2" t="s">
        <v>4</v>
      </c>
      <c r="NK196" s="2" t="s">
        <v>4</v>
      </c>
      <c r="NL196" s="2" t="s">
        <v>4</v>
      </c>
      <c r="NM196" s="2" t="s">
        <v>4</v>
      </c>
      <c r="NN196" s="2" t="s">
        <v>4</v>
      </c>
      <c r="NO196" s="2" t="s">
        <v>4</v>
      </c>
      <c r="NP196" s="2" t="s">
        <v>4</v>
      </c>
      <c r="NQ196" s="2" t="s">
        <v>4</v>
      </c>
      <c r="NR196" s="2" t="s">
        <v>4</v>
      </c>
      <c r="NS196" s="2" t="s">
        <v>4</v>
      </c>
      <c r="NT196" s="2" t="s">
        <v>4</v>
      </c>
      <c r="NU196" s="2" t="s">
        <v>4</v>
      </c>
      <c r="NV196" s="2" t="s">
        <v>4</v>
      </c>
      <c r="NW196" s="2" t="s">
        <v>4</v>
      </c>
      <c r="NX196" s="2" t="s">
        <v>4</v>
      </c>
      <c r="NY196" s="2" t="s">
        <v>4</v>
      </c>
      <c r="NZ196" s="2" t="s">
        <v>4</v>
      </c>
      <c r="OA196" s="2" t="s">
        <v>4</v>
      </c>
      <c r="OB196" s="2" t="s">
        <v>4</v>
      </c>
      <c r="OC196" s="2" t="s">
        <v>4</v>
      </c>
      <c r="OD196" s="2" t="s">
        <v>4</v>
      </c>
      <c r="OE196" s="2" t="s">
        <v>4</v>
      </c>
      <c r="OF196" s="2" t="s">
        <v>4</v>
      </c>
      <c r="OG196" s="2" t="s">
        <v>4</v>
      </c>
      <c r="OH196" s="2" t="s">
        <v>4</v>
      </c>
      <c r="OI196" s="2" t="s">
        <v>4</v>
      </c>
      <c r="OJ196" s="2" t="s">
        <v>4</v>
      </c>
      <c r="OK196" s="2" t="s">
        <v>4</v>
      </c>
      <c r="OL196" s="2" t="s">
        <v>4</v>
      </c>
      <c r="OM196" s="2" t="s">
        <v>4</v>
      </c>
      <c r="ON196" s="2" t="s">
        <v>4</v>
      </c>
      <c r="OO196" s="2" t="s">
        <v>4</v>
      </c>
      <c r="OP196" s="2" t="s">
        <v>4</v>
      </c>
      <c r="OQ196" s="2" t="s">
        <v>4</v>
      </c>
      <c r="OR196" s="2" t="s">
        <v>4</v>
      </c>
      <c r="OS196" s="2" t="s">
        <v>4</v>
      </c>
      <c r="OT196" s="2" t="s">
        <v>4</v>
      </c>
      <c r="OU196" s="2" t="s">
        <v>4</v>
      </c>
      <c r="OV196" s="2" t="s">
        <v>4</v>
      </c>
      <c r="OW196" s="2" t="s">
        <v>4</v>
      </c>
      <c r="OX196" s="2" t="s">
        <v>4</v>
      </c>
      <c r="OY196" s="2" t="s">
        <v>4</v>
      </c>
      <c r="OZ196" s="2" t="s">
        <v>4</v>
      </c>
      <c r="PA196" s="2" t="s">
        <v>4</v>
      </c>
      <c r="PB196" s="2" t="s">
        <v>4</v>
      </c>
      <c r="PC196" s="2" t="s">
        <v>4</v>
      </c>
      <c r="PD196" s="2" t="s">
        <v>4</v>
      </c>
      <c r="PE196" s="2" t="s">
        <v>4</v>
      </c>
      <c r="PF196" s="2" t="s">
        <v>4</v>
      </c>
      <c r="PG196" s="2" t="s">
        <v>4</v>
      </c>
      <c r="PH196" s="2" t="s">
        <v>4</v>
      </c>
      <c r="PI196" s="2" t="s">
        <v>4</v>
      </c>
      <c r="PJ196" s="2" t="s">
        <v>4</v>
      </c>
      <c r="PK196" s="2" t="s">
        <v>4</v>
      </c>
      <c r="PL196" s="2" t="s">
        <v>4</v>
      </c>
      <c r="PM196" s="2" t="s">
        <v>4</v>
      </c>
      <c r="PN196" s="2" t="s">
        <v>4</v>
      </c>
      <c r="PO196" s="2" t="s">
        <v>4</v>
      </c>
      <c r="PP196" s="2" t="s">
        <v>4</v>
      </c>
      <c r="PQ196" s="2" t="s">
        <v>4</v>
      </c>
      <c r="PR196" s="2" t="s">
        <v>4</v>
      </c>
      <c r="PS196" s="2" t="s">
        <v>4</v>
      </c>
      <c r="PT196" s="2" t="s">
        <v>4</v>
      </c>
      <c r="PU196" s="2" t="s">
        <v>4</v>
      </c>
      <c r="PV196" s="2" t="s">
        <v>4</v>
      </c>
      <c r="PW196" s="2" t="s">
        <v>4</v>
      </c>
      <c r="PX196" s="2" t="s">
        <v>4</v>
      </c>
      <c r="PY196" s="2" t="s">
        <v>4</v>
      </c>
      <c r="PZ196" s="2" t="s">
        <v>4</v>
      </c>
      <c r="QA196" s="2" t="s">
        <v>4</v>
      </c>
      <c r="QB196" s="2" t="s">
        <v>4</v>
      </c>
      <c r="QC196" s="2" t="s">
        <v>4</v>
      </c>
      <c r="QD196" s="2" t="s">
        <v>4</v>
      </c>
      <c r="QE196" s="2" t="s">
        <v>4</v>
      </c>
      <c r="QF196" s="2" t="s">
        <v>4</v>
      </c>
      <c r="QG196" s="2" t="s">
        <v>4</v>
      </c>
      <c r="QH196" s="2" t="s">
        <v>4</v>
      </c>
      <c r="QI196" s="2" t="s">
        <v>4</v>
      </c>
      <c r="QJ196" s="2" t="s">
        <v>4</v>
      </c>
      <c r="QK196" s="2" t="s">
        <v>4</v>
      </c>
      <c r="QL196" s="2" t="s">
        <v>4</v>
      </c>
      <c r="QM196" s="2" t="s">
        <v>4</v>
      </c>
      <c r="QN196" s="2" t="s">
        <v>4</v>
      </c>
      <c r="QO196" s="2" t="s">
        <v>4</v>
      </c>
      <c r="QP196" s="2" t="s">
        <v>4</v>
      </c>
      <c r="QQ196" s="2" t="s">
        <v>4</v>
      </c>
      <c r="QR196" s="2" t="s">
        <v>4</v>
      </c>
      <c r="QS196" s="2" t="s">
        <v>4</v>
      </c>
      <c r="QT196" s="2" t="s">
        <v>4</v>
      </c>
      <c r="QU196" s="2" t="s">
        <v>4</v>
      </c>
      <c r="QV196" s="2" t="s">
        <v>4</v>
      </c>
      <c r="QW196" s="2" t="s">
        <v>4</v>
      </c>
      <c r="QX196" s="2" t="s">
        <v>4</v>
      </c>
      <c r="QY196" s="2" t="s">
        <v>4</v>
      </c>
      <c r="QZ196" s="2" t="s">
        <v>4</v>
      </c>
      <c r="RA196" s="2" t="s">
        <v>4</v>
      </c>
      <c r="RB196" s="2" t="s">
        <v>4</v>
      </c>
      <c r="RC196" s="2" t="s">
        <v>4</v>
      </c>
      <c r="RD196" s="2" t="s">
        <v>4</v>
      </c>
      <c r="RE196" s="2" t="s">
        <v>4</v>
      </c>
      <c r="RF196" s="2" t="s">
        <v>4</v>
      </c>
      <c r="RG196" s="2" t="s">
        <v>4</v>
      </c>
      <c r="RH196" s="2" t="s">
        <v>4</v>
      </c>
      <c r="RI196" s="2" t="s">
        <v>4</v>
      </c>
      <c r="RJ196" s="2" t="s">
        <v>4</v>
      </c>
      <c r="RK196" s="2" t="s">
        <v>4</v>
      </c>
      <c r="RL196" s="2" t="s">
        <v>4</v>
      </c>
      <c r="RM196" s="2" t="s">
        <v>4</v>
      </c>
      <c r="RN196" s="2" t="s">
        <v>4</v>
      </c>
      <c r="RO196" s="2" t="s">
        <v>4</v>
      </c>
      <c r="RP196" s="2" t="s">
        <v>4</v>
      </c>
      <c r="RQ196" s="2" t="s">
        <v>4</v>
      </c>
      <c r="RR196" s="2" t="s">
        <v>4</v>
      </c>
      <c r="RS196" s="2" t="s">
        <v>4</v>
      </c>
      <c r="RT196" s="2" t="s">
        <v>4</v>
      </c>
      <c r="RU196" s="2" t="s">
        <v>4</v>
      </c>
      <c r="RV196" s="2" t="s">
        <v>4</v>
      </c>
      <c r="RW196" s="2" t="s">
        <v>4</v>
      </c>
      <c r="RX196" s="2" t="s">
        <v>4</v>
      </c>
      <c r="RY196" s="2" t="s">
        <v>4</v>
      </c>
      <c r="RZ196" s="2" t="s">
        <v>4</v>
      </c>
      <c r="SA196" s="2" t="s">
        <v>4</v>
      </c>
      <c r="SB196" s="2" t="s">
        <v>4</v>
      </c>
      <c r="SC196" s="2" t="s">
        <v>4</v>
      </c>
      <c r="SD196" s="2" t="s">
        <v>4</v>
      </c>
      <c r="SE196" s="2" t="s">
        <v>4</v>
      </c>
      <c r="SF196" s="2" t="s">
        <v>4</v>
      </c>
      <c r="SG196" s="2" t="s">
        <v>4</v>
      </c>
      <c r="SH196" s="2" t="s">
        <v>4</v>
      </c>
      <c r="SI196" s="2" t="s">
        <v>4</v>
      </c>
      <c r="SJ196" s="2" t="s">
        <v>4</v>
      </c>
      <c r="SK196" s="2" t="s">
        <v>4</v>
      </c>
      <c r="SL196" s="2" t="s">
        <v>4</v>
      </c>
      <c r="SM196" s="2" t="s">
        <v>4</v>
      </c>
      <c r="SN196" s="2" t="s">
        <v>4</v>
      </c>
      <c r="SO196" s="2" t="s">
        <v>4</v>
      </c>
      <c r="SP196" s="2" t="s">
        <v>4</v>
      </c>
      <c r="SQ196" s="2" t="s">
        <v>4</v>
      </c>
      <c r="SR196" s="2" t="s">
        <v>4</v>
      </c>
      <c r="SS196" s="2" t="s">
        <v>4</v>
      </c>
      <c r="ST196" s="2" t="s">
        <v>4</v>
      </c>
      <c r="SU196" s="2" t="s">
        <v>4</v>
      </c>
      <c r="SV196" s="2" t="s">
        <v>4</v>
      </c>
      <c r="SW196" s="2" t="s">
        <v>4</v>
      </c>
      <c r="SX196" s="2" t="s">
        <v>4</v>
      </c>
      <c r="SY196" s="2" t="s">
        <v>4</v>
      </c>
      <c r="SZ196" s="2" t="s">
        <v>4</v>
      </c>
      <c r="TA196" s="2" t="s">
        <v>4</v>
      </c>
      <c r="TB196" s="2" t="s">
        <v>4</v>
      </c>
      <c r="TC196" s="2" t="s">
        <v>4</v>
      </c>
      <c r="TD196" s="2" t="s">
        <v>4</v>
      </c>
      <c r="TE196" s="2" t="s">
        <v>4</v>
      </c>
      <c r="TF196" s="2" t="s">
        <v>4</v>
      </c>
      <c r="TG196" s="2" t="s">
        <v>4</v>
      </c>
      <c r="TH196" s="2" t="s">
        <v>4</v>
      </c>
      <c r="TI196" s="2" t="s">
        <v>4</v>
      </c>
      <c r="TJ196" s="2" t="s">
        <v>4</v>
      </c>
      <c r="TK196" s="2" t="s">
        <v>4</v>
      </c>
      <c r="TL196" s="2" t="s">
        <v>4</v>
      </c>
      <c r="TM196" s="2" t="s">
        <v>4</v>
      </c>
      <c r="TN196" s="2" t="s">
        <v>4</v>
      </c>
      <c r="TO196" s="2" t="s">
        <v>4</v>
      </c>
      <c r="TP196" s="2" t="s">
        <v>4</v>
      </c>
      <c r="TQ196" s="2" t="s">
        <v>4</v>
      </c>
      <c r="TR196" s="2" t="s">
        <v>4</v>
      </c>
      <c r="TS196" s="2" t="s">
        <v>4</v>
      </c>
      <c r="TT196" s="2" t="s">
        <v>4</v>
      </c>
      <c r="TU196" s="2" t="s">
        <v>4</v>
      </c>
      <c r="TV196" s="2" t="s">
        <v>4</v>
      </c>
      <c r="TW196" s="2" t="s">
        <v>4</v>
      </c>
      <c r="TX196" s="2" t="s">
        <v>4</v>
      </c>
      <c r="TY196" s="2" t="s">
        <v>4</v>
      </c>
      <c r="TZ196" s="2" t="s">
        <v>4</v>
      </c>
      <c r="UA196" s="2" t="s">
        <v>4</v>
      </c>
      <c r="UB196" s="2" t="s">
        <v>4</v>
      </c>
      <c r="UC196" s="2" t="s">
        <v>4</v>
      </c>
      <c r="UD196" s="2" t="s">
        <v>4</v>
      </c>
      <c r="UE196" s="2" t="s">
        <v>4</v>
      </c>
      <c r="UF196" s="2" t="s">
        <v>4</v>
      </c>
      <c r="UG196" s="2" t="s">
        <v>4</v>
      </c>
      <c r="UH196" s="2" t="s">
        <v>4</v>
      </c>
      <c r="UI196" s="2" t="s">
        <v>4</v>
      </c>
      <c r="UJ196" s="2" t="s">
        <v>4</v>
      </c>
      <c r="UK196" s="2" t="s">
        <v>4</v>
      </c>
      <c r="UL196" s="2" t="s">
        <v>4</v>
      </c>
      <c r="UM196" s="2" t="s">
        <v>4</v>
      </c>
      <c r="UN196" s="2" t="s">
        <v>4</v>
      </c>
      <c r="UO196" s="2" t="s">
        <v>4</v>
      </c>
      <c r="UP196" s="2" t="s">
        <v>4</v>
      </c>
      <c r="UQ196" s="2" t="s">
        <v>4</v>
      </c>
      <c r="UR196" s="2" t="s">
        <v>4</v>
      </c>
      <c r="US196" s="2" t="s">
        <v>4</v>
      </c>
      <c r="UT196" s="2" t="s">
        <v>4</v>
      </c>
      <c r="UU196" s="2" t="s">
        <v>4</v>
      </c>
      <c r="UV196" s="2" t="s">
        <v>4</v>
      </c>
      <c r="UW196" s="2" t="s">
        <v>4</v>
      </c>
      <c r="UX196" s="2" t="s">
        <v>4</v>
      </c>
      <c r="UY196" s="2" t="s">
        <v>4</v>
      </c>
      <c r="UZ196" s="2" t="s">
        <v>4</v>
      </c>
      <c r="VA196" s="2" t="s">
        <v>4</v>
      </c>
      <c r="VB196" s="2" t="s">
        <v>4</v>
      </c>
      <c r="VC196" s="2" t="s">
        <v>4</v>
      </c>
      <c r="VD196" s="2" t="s">
        <v>4</v>
      </c>
      <c r="VE196" s="2" t="s">
        <v>4</v>
      </c>
      <c r="VF196" s="2" t="s">
        <v>4</v>
      </c>
      <c r="VG196" s="2" t="s">
        <v>4</v>
      </c>
      <c r="VH196" s="2" t="s">
        <v>4</v>
      </c>
      <c r="VI196" s="2" t="s">
        <v>4</v>
      </c>
      <c r="VJ196" s="2" t="s">
        <v>4</v>
      </c>
      <c r="VK196" s="2" t="s">
        <v>4</v>
      </c>
      <c r="VL196" s="2" t="s">
        <v>4</v>
      </c>
      <c r="VM196" s="2" t="s">
        <v>4</v>
      </c>
      <c r="VN196" s="2" t="s">
        <v>4</v>
      </c>
      <c r="VO196" s="2" t="s">
        <v>4</v>
      </c>
      <c r="VP196" s="2" t="s">
        <v>4</v>
      </c>
      <c r="VQ196" s="2" t="s">
        <v>4</v>
      </c>
      <c r="VR196" s="2" t="s">
        <v>4</v>
      </c>
      <c r="VS196" s="2" t="s">
        <v>4</v>
      </c>
      <c r="VT196" s="2" t="s">
        <v>4</v>
      </c>
      <c r="VU196" s="2" t="s">
        <v>4</v>
      </c>
      <c r="VV196" s="2" t="s">
        <v>4</v>
      </c>
      <c r="VW196" s="2" t="s">
        <v>4</v>
      </c>
      <c r="VX196" s="2" t="s">
        <v>4</v>
      </c>
      <c r="VY196" s="2" t="s">
        <v>4</v>
      </c>
      <c r="VZ196" s="2" t="s">
        <v>4</v>
      </c>
      <c r="WA196" s="2" t="s">
        <v>4</v>
      </c>
      <c r="WB196" s="2" t="s">
        <v>4</v>
      </c>
      <c r="WC196" s="2" t="s">
        <v>4</v>
      </c>
      <c r="WD196" s="2" t="s">
        <v>4</v>
      </c>
      <c r="WE196" s="2" t="s">
        <v>4</v>
      </c>
      <c r="WF196" s="2" t="s">
        <v>4</v>
      </c>
      <c r="WG196" s="2" t="s">
        <v>4</v>
      </c>
      <c r="WH196" s="2" t="s">
        <v>4</v>
      </c>
      <c r="WI196" s="2" t="s">
        <v>4</v>
      </c>
      <c r="WJ196" s="2" t="s">
        <v>4</v>
      </c>
      <c r="WK196" s="2" t="s">
        <v>4</v>
      </c>
      <c r="WL196" s="2" t="s">
        <v>4</v>
      </c>
      <c r="WM196" s="2" t="s">
        <v>4</v>
      </c>
      <c r="WN196" s="2" t="s">
        <v>4</v>
      </c>
      <c r="WO196" s="2" t="s">
        <v>4</v>
      </c>
      <c r="WP196" s="2" t="s">
        <v>4</v>
      </c>
      <c r="WQ196" s="2" t="s">
        <v>4</v>
      </c>
      <c r="WR196" s="2" t="s">
        <v>4</v>
      </c>
      <c r="WS196" s="2" t="s">
        <v>4</v>
      </c>
      <c r="WT196" s="2" t="s">
        <v>4</v>
      </c>
      <c r="WU196" s="2" t="s">
        <v>4</v>
      </c>
      <c r="WV196" s="2" t="s">
        <v>4</v>
      </c>
      <c r="WW196" s="2" t="s">
        <v>4</v>
      </c>
      <c r="WX196" s="2" t="s">
        <v>4</v>
      </c>
      <c r="WY196" s="2" t="s">
        <v>4</v>
      </c>
      <c r="WZ196" s="2" t="s">
        <v>4</v>
      </c>
      <c r="XA196" s="2" t="s">
        <v>4</v>
      </c>
      <c r="XB196" s="2" t="s">
        <v>4</v>
      </c>
      <c r="XC196" s="2" t="s">
        <v>4</v>
      </c>
      <c r="XD196" s="2" t="s">
        <v>4</v>
      </c>
      <c r="XE196" s="2" t="s">
        <v>4</v>
      </c>
      <c r="XF196" s="2" t="s">
        <v>4</v>
      </c>
      <c r="XG196" s="2" t="s">
        <v>4</v>
      </c>
      <c r="XH196" s="2" t="s">
        <v>4</v>
      </c>
      <c r="XI196" s="2" t="s">
        <v>4</v>
      </c>
      <c r="XJ196" s="2" t="s">
        <v>4</v>
      </c>
      <c r="XK196" s="2" t="s">
        <v>4</v>
      </c>
      <c r="XL196" s="2" t="s">
        <v>4</v>
      </c>
      <c r="XM196" s="2" t="s">
        <v>4</v>
      </c>
      <c r="XN196" s="2" t="s">
        <v>4</v>
      </c>
      <c r="XO196" s="2" t="s">
        <v>4</v>
      </c>
      <c r="XP196" s="2" t="s">
        <v>4</v>
      </c>
      <c r="XQ196" s="2" t="s">
        <v>4</v>
      </c>
      <c r="XR196" s="2" t="s">
        <v>4</v>
      </c>
      <c r="XS196" s="2" t="s">
        <v>4</v>
      </c>
      <c r="XT196" s="2" t="s">
        <v>4</v>
      </c>
      <c r="XU196" s="2" t="s">
        <v>4</v>
      </c>
      <c r="XV196" s="2" t="s">
        <v>4</v>
      </c>
      <c r="XW196" s="2" t="s">
        <v>4</v>
      </c>
      <c r="XX196" s="2" t="s">
        <v>4</v>
      </c>
      <c r="XY196" s="2" t="s">
        <v>4</v>
      </c>
      <c r="XZ196" s="2" t="s">
        <v>4</v>
      </c>
      <c r="YA196" s="2" t="s">
        <v>4</v>
      </c>
      <c r="YB196" s="2" t="s">
        <v>4</v>
      </c>
      <c r="YC196" s="2" t="s">
        <v>4</v>
      </c>
      <c r="YD196" s="2" t="s">
        <v>4</v>
      </c>
      <c r="YE196" s="2" t="s">
        <v>4</v>
      </c>
      <c r="YF196" s="2" t="s">
        <v>4</v>
      </c>
      <c r="YG196" s="2" t="s">
        <v>4</v>
      </c>
      <c r="YH196" s="2" t="s">
        <v>4</v>
      </c>
      <c r="YI196" s="2" t="s">
        <v>4</v>
      </c>
      <c r="YJ196" s="2" t="s">
        <v>4</v>
      </c>
      <c r="YK196" s="2" t="s">
        <v>4</v>
      </c>
      <c r="YL196" s="2" t="s">
        <v>4</v>
      </c>
      <c r="YM196" s="2" t="s">
        <v>4</v>
      </c>
      <c r="YN196" s="2" t="s">
        <v>4</v>
      </c>
      <c r="YO196" s="2" t="s">
        <v>4</v>
      </c>
      <c r="YP196" s="2" t="s">
        <v>4</v>
      </c>
      <c r="YQ196" s="2" t="s">
        <v>4</v>
      </c>
      <c r="YR196" s="2" t="s">
        <v>4</v>
      </c>
      <c r="YS196" s="2" t="s">
        <v>4</v>
      </c>
      <c r="YT196" s="2" t="s">
        <v>4</v>
      </c>
      <c r="YU196" s="2" t="s">
        <v>4</v>
      </c>
      <c r="YV196" s="2" t="s">
        <v>4</v>
      </c>
      <c r="YW196" s="2" t="s">
        <v>4</v>
      </c>
      <c r="YX196" s="2" t="s">
        <v>4</v>
      </c>
      <c r="YY196" s="2" t="s">
        <v>4</v>
      </c>
      <c r="YZ196" s="2" t="s">
        <v>4</v>
      </c>
      <c r="ZA196" s="2" t="s">
        <v>4</v>
      </c>
      <c r="ZB196" s="2" t="s">
        <v>4</v>
      </c>
      <c r="ZC196" s="2" t="s">
        <v>4</v>
      </c>
      <c r="ZD196" s="2" t="s">
        <v>4</v>
      </c>
      <c r="ZE196" s="2" t="s">
        <v>4</v>
      </c>
      <c r="ZF196" s="2" t="s">
        <v>4</v>
      </c>
      <c r="ZG196" s="2" t="s">
        <v>4</v>
      </c>
      <c r="ZH196" s="2" t="s">
        <v>4</v>
      </c>
      <c r="ZI196" s="2" t="s">
        <v>4</v>
      </c>
      <c r="ZJ196" s="2" t="s">
        <v>4</v>
      </c>
      <c r="ZK196" s="2" t="s">
        <v>4</v>
      </c>
      <c r="ZL196" s="2" t="s">
        <v>4</v>
      </c>
      <c r="ZM196" s="2" t="s">
        <v>4</v>
      </c>
      <c r="ZN196" s="2" t="s">
        <v>4</v>
      </c>
      <c r="ZO196" s="2" t="s">
        <v>4</v>
      </c>
      <c r="ZP196" s="2" t="s">
        <v>4</v>
      </c>
      <c r="ZQ196" s="2" t="s">
        <v>4</v>
      </c>
      <c r="ZR196" s="2" t="s">
        <v>4</v>
      </c>
      <c r="ZS196" s="2" t="s">
        <v>4</v>
      </c>
      <c r="ZT196" s="2" t="s">
        <v>4</v>
      </c>
      <c r="ZU196" s="2" t="s">
        <v>4</v>
      </c>
      <c r="ZV196" s="2" t="s">
        <v>4</v>
      </c>
      <c r="ZW196" s="2" t="s">
        <v>4</v>
      </c>
      <c r="ZX196" s="2" t="s">
        <v>4</v>
      </c>
      <c r="ZY196" s="2" t="s">
        <v>4</v>
      </c>
      <c r="ZZ196" s="2" t="s">
        <v>4</v>
      </c>
      <c r="AAA196" s="2" t="s">
        <v>4</v>
      </c>
      <c r="AAB196" s="2" t="s">
        <v>4</v>
      </c>
      <c r="AAC196" s="2" t="s">
        <v>4</v>
      </c>
      <c r="AAD196" s="2" t="s">
        <v>4</v>
      </c>
      <c r="AAE196" s="2" t="s">
        <v>4</v>
      </c>
      <c r="AAF196" s="2" t="s">
        <v>4</v>
      </c>
      <c r="AAG196" s="2" t="s">
        <v>4</v>
      </c>
      <c r="AAH196" s="2" t="s">
        <v>4</v>
      </c>
      <c r="AAI196" s="2" t="s">
        <v>4</v>
      </c>
      <c r="AAJ196" s="2" t="s">
        <v>4</v>
      </c>
      <c r="AAK196" s="2" t="s">
        <v>4</v>
      </c>
      <c r="AAL196" s="2" t="s">
        <v>4</v>
      </c>
      <c r="AAM196" s="2" t="s">
        <v>4</v>
      </c>
      <c r="AAN196" s="2" t="s">
        <v>4</v>
      </c>
      <c r="AAO196" s="2" t="s">
        <v>4</v>
      </c>
      <c r="AAP196" s="2" t="s">
        <v>4</v>
      </c>
      <c r="AAQ196" s="2" t="s">
        <v>4</v>
      </c>
      <c r="AAR196" s="2" t="s">
        <v>4</v>
      </c>
      <c r="AAS196" s="2" t="s">
        <v>4</v>
      </c>
      <c r="AAT196" s="2" t="s">
        <v>4</v>
      </c>
      <c r="AAU196" s="2" t="s">
        <v>4</v>
      </c>
      <c r="AAV196" s="2" t="s">
        <v>4</v>
      </c>
      <c r="AAW196" s="2" t="s">
        <v>4</v>
      </c>
      <c r="AAX196" s="2" t="s">
        <v>4</v>
      </c>
      <c r="AAY196" s="2" t="s">
        <v>4</v>
      </c>
      <c r="AAZ196" s="2" t="s">
        <v>4</v>
      </c>
      <c r="ABA196" s="2" t="s">
        <v>4</v>
      </c>
      <c r="ABB196" s="2" t="s">
        <v>4</v>
      </c>
      <c r="ABC196" s="2" t="s">
        <v>4</v>
      </c>
      <c r="ABD196" s="2" t="s">
        <v>4</v>
      </c>
      <c r="ABE196" s="2" t="s">
        <v>4</v>
      </c>
      <c r="ABF196" s="2" t="s">
        <v>4</v>
      </c>
      <c r="ABG196" s="2" t="s">
        <v>4</v>
      </c>
      <c r="ABH196" s="2" t="s">
        <v>4</v>
      </c>
      <c r="ABI196" s="2" t="s">
        <v>4</v>
      </c>
      <c r="ABJ196" s="2" t="s">
        <v>4</v>
      </c>
      <c r="ABK196" s="2" t="s">
        <v>4</v>
      </c>
      <c r="ABL196" s="2" t="s">
        <v>4</v>
      </c>
      <c r="ABM196" s="2" t="s">
        <v>4</v>
      </c>
      <c r="ABN196" s="2" t="s">
        <v>4</v>
      </c>
      <c r="ABO196" s="2" t="s">
        <v>4</v>
      </c>
      <c r="ABP196" s="2" t="s">
        <v>4</v>
      </c>
      <c r="ABQ196" s="2" t="s">
        <v>4</v>
      </c>
      <c r="ABR196" s="2" t="s">
        <v>4</v>
      </c>
      <c r="ABS196" s="2" t="s">
        <v>4</v>
      </c>
      <c r="ABT196" s="2" t="s">
        <v>4</v>
      </c>
      <c r="ABU196" s="2" t="s">
        <v>4</v>
      </c>
      <c r="ABV196" s="2" t="s">
        <v>4</v>
      </c>
      <c r="ABW196" s="2" t="s">
        <v>4</v>
      </c>
      <c r="ABX196" s="2" t="s">
        <v>4</v>
      </c>
      <c r="ABY196" s="2" t="s">
        <v>4</v>
      </c>
      <c r="ABZ196" s="2" t="s">
        <v>4</v>
      </c>
      <c r="ACA196" s="2" t="s">
        <v>4</v>
      </c>
      <c r="ACB196" s="2" t="s">
        <v>4</v>
      </c>
      <c r="ACC196" s="2" t="s">
        <v>4</v>
      </c>
      <c r="ACD196" s="2" t="s">
        <v>4</v>
      </c>
      <c r="ACE196" s="2" t="s">
        <v>4</v>
      </c>
      <c r="ACF196" s="2" t="s">
        <v>4</v>
      </c>
      <c r="ACG196" s="2" t="s">
        <v>4</v>
      </c>
      <c r="ACH196" s="2" t="s">
        <v>4</v>
      </c>
      <c r="ACI196" s="2" t="s">
        <v>4</v>
      </c>
      <c r="ACJ196" s="2" t="s">
        <v>4</v>
      </c>
      <c r="ACK196" s="2" t="s">
        <v>4</v>
      </c>
      <c r="ACL196" s="2" t="s">
        <v>4</v>
      </c>
      <c r="ACM196" s="2" t="s">
        <v>4</v>
      </c>
      <c r="ACN196" s="2" t="s">
        <v>4</v>
      </c>
      <c r="ACO196" s="2" t="s">
        <v>4</v>
      </c>
      <c r="ACP196" s="2" t="s">
        <v>4</v>
      </c>
      <c r="ACQ196" s="2" t="s">
        <v>4</v>
      </c>
      <c r="ACR196" s="2" t="s">
        <v>4</v>
      </c>
      <c r="ACS196" s="2" t="s">
        <v>4</v>
      </c>
      <c r="ACT196" s="2" t="s">
        <v>4</v>
      </c>
      <c r="ACU196" s="2" t="s">
        <v>4</v>
      </c>
      <c r="ACV196" s="2" t="s">
        <v>4</v>
      </c>
      <c r="ACW196" s="2" t="s">
        <v>4</v>
      </c>
      <c r="ACX196" s="2" t="s">
        <v>4</v>
      </c>
      <c r="ACY196" s="2" t="s">
        <v>4</v>
      </c>
      <c r="ACZ196" s="2" t="s">
        <v>4</v>
      </c>
      <c r="ADA196" s="2" t="s">
        <v>4</v>
      </c>
      <c r="ADB196" s="2" t="s">
        <v>4</v>
      </c>
      <c r="ADC196" s="2" t="s">
        <v>4</v>
      </c>
      <c r="ADD196" s="2" t="s">
        <v>4</v>
      </c>
      <c r="ADE196" s="2" t="s">
        <v>4</v>
      </c>
      <c r="ADF196" s="2" t="s">
        <v>4</v>
      </c>
      <c r="ADG196" s="2" t="s">
        <v>4</v>
      </c>
      <c r="ADH196" s="2" t="s">
        <v>4</v>
      </c>
      <c r="ADI196" s="2" t="s">
        <v>4</v>
      </c>
      <c r="ADJ196" s="2" t="s">
        <v>4</v>
      </c>
      <c r="ADK196" s="2" t="s">
        <v>4</v>
      </c>
      <c r="ADL196" s="2" t="s">
        <v>4</v>
      </c>
      <c r="ADM196" s="2" t="s">
        <v>4</v>
      </c>
      <c r="ADN196" s="2" t="s">
        <v>4</v>
      </c>
      <c r="ADO196" s="2" t="s">
        <v>4</v>
      </c>
      <c r="ADP196" s="2" t="s">
        <v>4</v>
      </c>
      <c r="ADQ196" s="2" t="s">
        <v>4</v>
      </c>
      <c r="ADR196" s="2" t="s">
        <v>4</v>
      </c>
      <c r="ADS196" s="2" t="s">
        <v>4</v>
      </c>
      <c r="ADT196" s="2" t="s">
        <v>4</v>
      </c>
      <c r="ADU196" s="2" t="s">
        <v>4</v>
      </c>
      <c r="ADV196" s="2" t="s">
        <v>4</v>
      </c>
      <c r="ADW196" s="2" t="s">
        <v>4</v>
      </c>
      <c r="ADX196" s="2" t="s">
        <v>4</v>
      </c>
      <c r="ADY196" s="2" t="s">
        <v>4</v>
      </c>
      <c r="ADZ196" s="2" t="s">
        <v>4</v>
      </c>
      <c r="AEA196" s="2" t="s">
        <v>4</v>
      </c>
      <c r="AEB196" s="2" t="s">
        <v>4</v>
      </c>
      <c r="AEC196" s="2" t="s">
        <v>4</v>
      </c>
      <c r="AED196" s="2" t="s">
        <v>4</v>
      </c>
      <c r="AEE196" s="2" t="s">
        <v>4</v>
      </c>
      <c r="AEF196" s="2" t="s">
        <v>4</v>
      </c>
      <c r="AEG196" s="2" t="s">
        <v>4</v>
      </c>
      <c r="AEH196" s="2" t="s">
        <v>4</v>
      </c>
      <c r="AEI196" s="2" t="s">
        <v>4</v>
      </c>
      <c r="AEJ196" s="2" t="s">
        <v>4</v>
      </c>
      <c r="AEK196" s="2" t="s">
        <v>4</v>
      </c>
      <c r="AEL196" s="2" t="s">
        <v>4</v>
      </c>
      <c r="AEM196" s="2" t="s">
        <v>4</v>
      </c>
      <c r="AEN196" s="2" t="s">
        <v>4</v>
      </c>
      <c r="AEO196" s="2" t="s">
        <v>4</v>
      </c>
      <c r="AEP196" s="2" t="s">
        <v>4</v>
      </c>
      <c r="AEQ196" s="2" t="s">
        <v>4</v>
      </c>
      <c r="AER196" s="2" t="s">
        <v>4</v>
      </c>
      <c r="AES196" s="2" t="s">
        <v>4</v>
      </c>
      <c r="AET196" s="2" t="s">
        <v>4</v>
      </c>
      <c r="AEU196" s="2" t="s">
        <v>4</v>
      </c>
      <c r="AEV196" s="2" t="s">
        <v>4</v>
      </c>
      <c r="AEW196" s="2" t="s">
        <v>4</v>
      </c>
      <c r="AEX196" s="2" t="s">
        <v>4</v>
      </c>
      <c r="AEY196" s="2" t="s">
        <v>4</v>
      </c>
      <c r="AEZ196" s="2" t="s">
        <v>4</v>
      </c>
      <c r="AFA196" s="2" t="s">
        <v>4</v>
      </c>
      <c r="AFB196" s="2" t="s">
        <v>4</v>
      </c>
      <c r="AFC196" s="2" t="s">
        <v>4</v>
      </c>
      <c r="AFD196" s="2" t="s">
        <v>4</v>
      </c>
      <c r="AFE196" s="2" t="s">
        <v>4</v>
      </c>
      <c r="AFF196" s="2" t="s">
        <v>4</v>
      </c>
      <c r="AFG196" s="2" t="s">
        <v>4</v>
      </c>
      <c r="AFH196" s="2" t="s">
        <v>4</v>
      </c>
      <c r="AFI196" s="2" t="s">
        <v>4</v>
      </c>
      <c r="AFJ196" s="2" t="s">
        <v>4</v>
      </c>
      <c r="AFK196" s="2" t="s">
        <v>4</v>
      </c>
      <c r="AFL196" s="2" t="s">
        <v>4</v>
      </c>
      <c r="AFM196" s="2" t="s">
        <v>4</v>
      </c>
      <c r="AFN196" s="2" t="s">
        <v>4</v>
      </c>
      <c r="AFO196" s="2" t="s">
        <v>4</v>
      </c>
      <c r="AFP196" s="2" t="s">
        <v>4</v>
      </c>
      <c r="AFQ196" s="2" t="s">
        <v>4</v>
      </c>
      <c r="AFR196" s="2" t="s">
        <v>4</v>
      </c>
      <c r="AFS196" s="2" t="s">
        <v>4</v>
      </c>
      <c r="AFT196" s="2" t="s">
        <v>4</v>
      </c>
      <c r="AFU196" s="2" t="s">
        <v>4</v>
      </c>
      <c r="AFV196" s="2" t="s">
        <v>4</v>
      </c>
      <c r="AFW196" s="2" t="s">
        <v>4</v>
      </c>
      <c r="AFX196" s="2" t="s">
        <v>4</v>
      </c>
      <c r="AFY196" s="2" t="s">
        <v>4</v>
      </c>
      <c r="AFZ196" s="2" t="s">
        <v>4</v>
      </c>
      <c r="AGA196" s="2" t="s">
        <v>4</v>
      </c>
      <c r="AGB196" s="2" t="s">
        <v>4</v>
      </c>
      <c r="AGC196" s="2" t="s">
        <v>4</v>
      </c>
      <c r="AGD196" s="2" t="s">
        <v>4</v>
      </c>
      <c r="AGE196" s="2" t="s">
        <v>4</v>
      </c>
      <c r="AGF196" s="2" t="s">
        <v>4</v>
      </c>
      <c r="AGG196" s="2" t="s">
        <v>4</v>
      </c>
      <c r="AGH196" s="2" t="s">
        <v>4</v>
      </c>
      <c r="AGI196" s="2" t="s">
        <v>4</v>
      </c>
      <c r="AGJ196" s="2" t="s">
        <v>4</v>
      </c>
      <c r="AGK196" s="2" t="s">
        <v>4</v>
      </c>
      <c r="AGL196" s="2" t="s">
        <v>4</v>
      </c>
      <c r="AGM196" s="2" t="s">
        <v>4</v>
      </c>
      <c r="AGN196" s="2" t="s">
        <v>4</v>
      </c>
      <c r="AGO196" s="2" t="s">
        <v>4</v>
      </c>
      <c r="AGP196" s="2" t="s">
        <v>4</v>
      </c>
      <c r="AGQ196" s="2" t="s">
        <v>4</v>
      </c>
      <c r="AGR196" s="2" t="s">
        <v>4</v>
      </c>
      <c r="AGS196" s="2" t="s">
        <v>4</v>
      </c>
      <c r="AGT196" s="2" t="s">
        <v>4</v>
      </c>
      <c r="AGU196" s="2" t="s">
        <v>4</v>
      </c>
      <c r="AGV196" s="2" t="s">
        <v>4</v>
      </c>
      <c r="AGW196" s="2" t="s">
        <v>4</v>
      </c>
      <c r="AGX196" s="2" t="s">
        <v>4</v>
      </c>
      <c r="AGY196" s="2" t="s">
        <v>4</v>
      </c>
      <c r="AGZ196" s="2" t="s">
        <v>4</v>
      </c>
      <c r="AHA196" s="2" t="s">
        <v>4</v>
      </c>
      <c r="AHB196" s="2" t="s">
        <v>4</v>
      </c>
      <c r="AHC196" s="2" t="s">
        <v>4</v>
      </c>
      <c r="AHD196" s="2" t="s">
        <v>4</v>
      </c>
      <c r="AHE196" s="2" t="s">
        <v>4</v>
      </c>
      <c r="AHF196" s="2" t="s">
        <v>4</v>
      </c>
      <c r="AHG196" s="2" t="s">
        <v>4</v>
      </c>
      <c r="AHH196" s="2" t="s">
        <v>4</v>
      </c>
      <c r="AHI196" s="2" t="s">
        <v>4</v>
      </c>
      <c r="AHJ196" s="2" t="s">
        <v>4</v>
      </c>
      <c r="AHK196" s="2" t="s">
        <v>4</v>
      </c>
      <c r="AHL196" s="2" t="s">
        <v>4</v>
      </c>
      <c r="AHM196" s="2" t="s">
        <v>4</v>
      </c>
      <c r="AHN196" s="2" t="s">
        <v>4</v>
      </c>
      <c r="AHO196" s="2" t="s">
        <v>4</v>
      </c>
      <c r="AHP196" s="2" t="s">
        <v>4</v>
      </c>
      <c r="AHQ196" s="2" t="s">
        <v>4</v>
      </c>
      <c r="AHR196" s="2" t="s">
        <v>4</v>
      </c>
      <c r="AHS196" s="2" t="s">
        <v>4</v>
      </c>
      <c r="AHT196" s="2" t="s">
        <v>4</v>
      </c>
      <c r="AHU196" s="2" t="s">
        <v>4</v>
      </c>
      <c r="AHV196" s="2" t="s">
        <v>4</v>
      </c>
      <c r="AHW196" s="2" t="s">
        <v>4</v>
      </c>
      <c r="AHX196" s="2" t="s">
        <v>4</v>
      </c>
      <c r="AHY196" s="2" t="s">
        <v>4</v>
      </c>
      <c r="AHZ196" s="2" t="s">
        <v>4</v>
      </c>
      <c r="AIA196" s="2" t="s">
        <v>4</v>
      </c>
      <c r="AIB196" s="2" t="s">
        <v>4</v>
      </c>
      <c r="AIC196" s="2" t="s">
        <v>4</v>
      </c>
      <c r="AID196" s="2" t="s">
        <v>4</v>
      </c>
      <c r="AIE196" s="2" t="s">
        <v>4</v>
      </c>
      <c r="AIF196" s="2" t="s">
        <v>4</v>
      </c>
      <c r="AIG196" s="2" t="s">
        <v>4</v>
      </c>
      <c r="AIH196" s="2" t="s">
        <v>4</v>
      </c>
      <c r="AII196" s="2" t="s">
        <v>4</v>
      </c>
      <c r="AIJ196" s="2" t="s">
        <v>4</v>
      </c>
      <c r="AIK196" s="2" t="s">
        <v>4</v>
      </c>
      <c r="AIL196" s="2" t="s">
        <v>4</v>
      </c>
      <c r="AIM196" s="2" t="s">
        <v>4</v>
      </c>
      <c r="AIN196" s="2" t="s">
        <v>4</v>
      </c>
      <c r="AIO196" s="2" t="s">
        <v>4</v>
      </c>
      <c r="AIP196" s="2" t="s">
        <v>4</v>
      </c>
      <c r="AIQ196" s="2" t="s">
        <v>4</v>
      </c>
      <c r="AIR196" s="2" t="s">
        <v>4</v>
      </c>
      <c r="AIS196" s="2" t="s">
        <v>4</v>
      </c>
      <c r="AIT196" s="2" t="s">
        <v>4</v>
      </c>
      <c r="AIU196" s="2" t="s">
        <v>4</v>
      </c>
      <c r="AIV196" s="2" t="s">
        <v>4</v>
      </c>
      <c r="AIW196" s="2" t="s">
        <v>4</v>
      </c>
      <c r="AIX196" s="2" t="s">
        <v>4</v>
      </c>
      <c r="AIY196" s="2" t="s">
        <v>4</v>
      </c>
      <c r="AIZ196" s="2" t="s">
        <v>4</v>
      </c>
      <c r="AJA196" s="2" t="s">
        <v>4</v>
      </c>
      <c r="AJB196" s="2" t="s">
        <v>4</v>
      </c>
      <c r="AJC196" s="2" t="s">
        <v>4</v>
      </c>
      <c r="AJD196" s="2" t="s">
        <v>4</v>
      </c>
      <c r="AJE196" s="2" t="s">
        <v>4</v>
      </c>
      <c r="AJF196" s="2" t="s">
        <v>4</v>
      </c>
      <c r="AJG196" s="2" t="s">
        <v>4</v>
      </c>
      <c r="AJH196" s="2" t="s">
        <v>4</v>
      </c>
      <c r="AJI196" s="2" t="s">
        <v>4</v>
      </c>
      <c r="AJJ196" s="2" t="s">
        <v>4</v>
      </c>
      <c r="AJK196" s="2" t="s">
        <v>4</v>
      </c>
      <c r="AJL196" s="2" t="s">
        <v>4</v>
      </c>
      <c r="AJM196" s="2" t="s">
        <v>4</v>
      </c>
      <c r="AJN196" s="2" t="s">
        <v>4</v>
      </c>
      <c r="AJO196" s="2" t="s">
        <v>4</v>
      </c>
      <c r="AJP196" s="2" t="s">
        <v>4</v>
      </c>
      <c r="AJQ196" s="2" t="s">
        <v>4</v>
      </c>
      <c r="AJR196" s="2" t="s">
        <v>4</v>
      </c>
      <c r="AJS196" s="2" t="s">
        <v>4</v>
      </c>
      <c r="AJT196" s="2" t="s">
        <v>4</v>
      </c>
      <c r="AJU196" s="2" t="s">
        <v>4</v>
      </c>
      <c r="AJV196" s="2" t="s">
        <v>4</v>
      </c>
      <c r="AJW196" s="2" t="s">
        <v>4</v>
      </c>
      <c r="AJX196" s="2" t="s">
        <v>4</v>
      </c>
      <c r="AJY196" s="2" t="s">
        <v>4</v>
      </c>
      <c r="AJZ196" s="2" t="s">
        <v>4</v>
      </c>
      <c r="AKA196" s="2" t="s">
        <v>4</v>
      </c>
      <c r="AKB196" s="2" t="s">
        <v>4</v>
      </c>
      <c r="AKC196" s="2" t="s">
        <v>4</v>
      </c>
      <c r="AKD196" s="2" t="s">
        <v>4</v>
      </c>
      <c r="AKE196" s="2" t="s">
        <v>4</v>
      </c>
      <c r="AKF196" s="2" t="s">
        <v>4</v>
      </c>
      <c r="AKG196" s="2" t="s">
        <v>4</v>
      </c>
      <c r="AKH196" s="2" t="s">
        <v>4</v>
      </c>
      <c r="AKI196" s="2" t="s">
        <v>4</v>
      </c>
      <c r="AKJ196" s="2" t="s">
        <v>4</v>
      </c>
      <c r="AKK196" s="2" t="s">
        <v>4</v>
      </c>
      <c r="AKL196" s="2" t="s">
        <v>4</v>
      </c>
      <c r="AKM196" s="2" t="s">
        <v>4</v>
      </c>
      <c r="AKN196" s="2" t="s">
        <v>4</v>
      </c>
      <c r="AKO196" s="2" t="s">
        <v>4</v>
      </c>
      <c r="AKP196" s="2" t="s">
        <v>4</v>
      </c>
      <c r="AKQ196" s="2" t="s">
        <v>4</v>
      </c>
      <c r="AKR196" s="2" t="s">
        <v>4</v>
      </c>
      <c r="AKS196" s="2" t="s">
        <v>4</v>
      </c>
      <c r="AKT196" s="2" t="s">
        <v>4</v>
      </c>
      <c r="AKU196" s="2" t="s">
        <v>4</v>
      </c>
      <c r="AKV196" s="2" t="s">
        <v>4</v>
      </c>
      <c r="AKW196" s="2" t="s">
        <v>4</v>
      </c>
      <c r="AKX196" s="2" t="s">
        <v>4</v>
      </c>
      <c r="AKY196" s="2" t="s">
        <v>4</v>
      </c>
      <c r="AKZ196" s="2" t="s">
        <v>4</v>
      </c>
      <c r="ALA196" s="2" t="s">
        <v>4</v>
      </c>
      <c r="ALB196" s="2" t="s">
        <v>4</v>
      </c>
      <c r="ALC196" s="2" t="s">
        <v>4</v>
      </c>
      <c r="ALD196" s="2" t="s">
        <v>4</v>
      </c>
      <c r="ALE196" s="2" t="s">
        <v>4</v>
      </c>
      <c r="ALF196" s="2" t="s">
        <v>4</v>
      </c>
      <c r="ALG196" s="2" t="s">
        <v>4</v>
      </c>
      <c r="ALH196" s="2" t="s">
        <v>4</v>
      </c>
      <c r="ALI196" s="2" t="s">
        <v>4</v>
      </c>
      <c r="ALJ196" s="2" t="s">
        <v>4</v>
      </c>
      <c r="ALK196" s="2" t="s">
        <v>4</v>
      </c>
      <c r="ALL196" s="2" t="s">
        <v>4</v>
      </c>
      <c r="ALM196" s="2" t="s">
        <v>4</v>
      </c>
      <c r="ALN196" s="2" t="s">
        <v>4</v>
      </c>
      <c r="ALO196" s="2" t="s">
        <v>4</v>
      </c>
      <c r="ALP196" s="2" t="s">
        <v>4</v>
      </c>
      <c r="ALQ196" s="2" t="s">
        <v>4</v>
      </c>
      <c r="ALR196" s="2" t="s">
        <v>4</v>
      </c>
      <c r="ALS196" s="2" t="s">
        <v>4</v>
      </c>
      <c r="ALT196" s="2" t="s">
        <v>4</v>
      </c>
      <c r="ALU196" s="2" t="s">
        <v>4</v>
      </c>
      <c r="ALV196" s="2" t="s">
        <v>4</v>
      </c>
      <c r="ALW196" s="2" t="s">
        <v>4</v>
      </c>
      <c r="ALX196" s="2" t="s">
        <v>4</v>
      </c>
      <c r="ALY196" s="2" t="s">
        <v>4</v>
      </c>
      <c r="ALZ196" s="2" t="s">
        <v>4</v>
      </c>
      <c r="AMA196" s="2" t="s">
        <v>4</v>
      </c>
      <c r="AMB196" s="2" t="s">
        <v>4</v>
      </c>
      <c r="AMC196" s="2" t="s">
        <v>4</v>
      </c>
      <c r="AMD196" s="2" t="s">
        <v>4</v>
      </c>
      <c r="AME196" s="2" t="s">
        <v>4</v>
      </c>
      <c r="AMF196" s="2" t="s">
        <v>4</v>
      </c>
      <c r="AMG196" s="2" t="s">
        <v>4</v>
      </c>
      <c r="AMH196" s="2" t="s">
        <v>4</v>
      </c>
      <c r="AMI196" s="2" t="s">
        <v>4</v>
      </c>
      <c r="AMJ196" s="2" t="s">
        <v>4</v>
      </c>
      <c r="AMK196" s="2" t="s">
        <v>4</v>
      </c>
      <c r="AML196" s="2" t="s">
        <v>4</v>
      </c>
      <c r="AMM196" s="2" t="s">
        <v>4</v>
      </c>
      <c r="AMN196" s="2" t="s">
        <v>4</v>
      </c>
      <c r="AMO196" s="2" t="s">
        <v>4</v>
      </c>
      <c r="AMP196" s="2" t="s">
        <v>4</v>
      </c>
      <c r="AMQ196" s="2" t="s">
        <v>4</v>
      </c>
      <c r="AMR196" s="2" t="s">
        <v>4</v>
      </c>
      <c r="AMS196" s="2" t="s">
        <v>4</v>
      </c>
      <c r="AMT196" s="2" t="s">
        <v>4</v>
      </c>
      <c r="AMU196" s="2" t="s">
        <v>4</v>
      </c>
      <c r="AMV196" s="2" t="s">
        <v>4</v>
      </c>
      <c r="AMW196" s="2" t="s">
        <v>4</v>
      </c>
      <c r="AMX196" s="2" t="s">
        <v>4</v>
      </c>
      <c r="AMY196" s="2" t="s">
        <v>4</v>
      </c>
      <c r="AMZ196" s="2" t="s">
        <v>4</v>
      </c>
      <c r="ANA196" s="2" t="s">
        <v>4</v>
      </c>
      <c r="ANB196" s="2" t="s">
        <v>4</v>
      </c>
      <c r="ANC196" s="2" t="s">
        <v>4</v>
      </c>
      <c r="AND196" s="2" t="s">
        <v>4</v>
      </c>
      <c r="ANE196" s="2" t="s">
        <v>4</v>
      </c>
      <c r="ANF196" s="2" t="s">
        <v>4</v>
      </c>
      <c r="ANG196" s="2" t="s">
        <v>4</v>
      </c>
      <c r="ANH196" s="2" t="s">
        <v>4</v>
      </c>
      <c r="ANI196" s="2" t="s">
        <v>4</v>
      </c>
      <c r="ANJ196" s="2" t="s">
        <v>4</v>
      </c>
      <c r="ANK196" s="2" t="s">
        <v>4</v>
      </c>
      <c r="ANL196" s="2" t="s">
        <v>4</v>
      </c>
      <c r="ANM196" s="2" t="s">
        <v>4</v>
      </c>
      <c r="ANN196" s="2" t="s">
        <v>4</v>
      </c>
      <c r="ANO196" s="2" t="s">
        <v>4</v>
      </c>
      <c r="ANP196" s="2" t="s">
        <v>4</v>
      </c>
      <c r="ANQ196" s="2" t="s">
        <v>4</v>
      </c>
      <c r="ANR196" s="2" t="s">
        <v>4</v>
      </c>
      <c r="ANS196" s="2" t="s">
        <v>4</v>
      </c>
      <c r="ANT196" s="2" t="s">
        <v>4</v>
      </c>
      <c r="ANU196" s="2" t="s">
        <v>4</v>
      </c>
      <c r="ANV196" s="2" t="s">
        <v>4</v>
      </c>
      <c r="ANW196" s="2" t="s">
        <v>4</v>
      </c>
      <c r="ANX196" s="2" t="s">
        <v>4</v>
      </c>
      <c r="ANY196" s="2" t="s">
        <v>4</v>
      </c>
      <c r="ANZ196" s="2" t="s">
        <v>4</v>
      </c>
      <c r="AOA196" s="2" t="s">
        <v>4</v>
      </c>
      <c r="AOB196" s="2" t="s">
        <v>4</v>
      </c>
      <c r="AOC196" s="2" t="s">
        <v>4</v>
      </c>
      <c r="AOD196" s="2" t="s">
        <v>4</v>
      </c>
      <c r="AOE196" s="2" t="s">
        <v>4</v>
      </c>
      <c r="AOF196" s="2" t="s">
        <v>4</v>
      </c>
      <c r="AOG196" s="2" t="s">
        <v>4</v>
      </c>
      <c r="AOH196" s="2" t="s">
        <v>4</v>
      </c>
      <c r="AOI196" s="2" t="s">
        <v>4</v>
      </c>
      <c r="AOJ196" s="2" t="s">
        <v>4</v>
      </c>
      <c r="AOK196" s="2" t="s">
        <v>4</v>
      </c>
      <c r="AOL196" s="2" t="s">
        <v>4</v>
      </c>
      <c r="AOM196" s="2" t="s">
        <v>4</v>
      </c>
      <c r="AON196" s="2" t="s">
        <v>4</v>
      </c>
      <c r="AOO196" s="2" t="s">
        <v>4</v>
      </c>
      <c r="AOP196" s="2" t="s">
        <v>4</v>
      </c>
      <c r="AOQ196" s="2" t="s">
        <v>4</v>
      </c>
      <c r="AOR196" s="2" t="s">
        <v>4</v>
      </c>
      <c r="AOS196" s="2" t="s">
        <v>4</v>
      </c>
      <c r="AOT196" s="2" t="s">
        <v>4</v>
      </c>
      <c r="AOU196" s="2" t="s">
        <v>4</v>
      </c>
      <c r="AOV196" s="2" t="s">
        <v>4</v>
      </c>
      <c r="AOW196" s="2" t="s">
        <v>4</v>
      </c>
      <c r="AOX196" s="2" t="s">
        <v>4</v>
      </c>
      <c r="AOY196" s="2" t="s">
        <v>4</v>
      </c>
      <c r="AOZ196" s="2" t="s">
        <v>4</v>
      </c>
      <c r="APA196" s="2" t="s">
        <v>4</v>
      </c>
      <c r="APB196" s="2" t="s">
        <v>4</v>
      </c>
      <c r="APC196" s="2" t="s">
        <v>4</v>
      </c>
      <c r="APD196" s="2" t="s">
        <v>4</v>
      </c>
      <c r="APE196" s="2" t="s">
        <v>4</v>
      </c>
      <c r="APF196" s="2" t="s">
        <v>4</v>
      </c>
      <c r="APG196" s="2" t="s">
        <v>4</v>
      </c>
      <c r="APH196" s="2" t="s">
        <v>4</v>
      </c>
      <c r="API196" s="2" t="s">
        <v>4</v>
      </c>
      <c r="APJ196" s="2" t="s">
        <v>4</v>
      </c>
      <c r="APK196" s="2" t="s">
        <v>4</v>
      </c>
      <c r="APL196" s="2" t="s">
        <v>4</v>
      </c>
      <c r="APM196" s="2" t="s">
        <v>4</v>
      </c>
      <c r="APN196" s="2" t="s">
        <v>4</v>
      </c>
      <c r="APO196" s="2" t="s">
        <v>4</v>
      </c>
      <c r="APP196" s="2" t="s">
        <v>4</v>
      </c>
      <c r="APQ196" s="2" t="s">
        <v>4</v>
      </c>
      <c r="APR196" s="2" t="s">
        <v>4</v>
      </c>
      <c r="APS196" s="2" t="s">
        <v>4</v>
      </c>
      <c r="APT196" s="2" t="s">
        <v>4</v>
      </c>
      <c r="APU196" s="2" t="s">
        <v>4</v>
      </c>
      <c r="APV196" s="2" t="s">
        <v>4</v>
      </c>
      <c r="APW196" s="2" t="s">
        <v>4</v>
      </c>
      <c r="APX196" s="2" t="s">
        <v>4</v>
      </c>
      <c r="APY196" s="2" t="s">
        <v>4</v>
      </c>
      <c r="APZ196" s="2" t="s">
        <v>4</v>
      </c>
      <c r="AQA196" s="2" t="s">
        <v>4</v>
      </c>
      <c r="AQB196" s="2" t="s">
        <v>4</v>
      </c>
      <c r="AQC196" s="2" t="s">
        <v>4</v>
      </c>
      <c r="AQD196" s="2" t="s">
        <v>4</v>
      </c>
      <c r="AQE196" s="2" t="s">
        <v>4</v>
      </c>
      <c r="AQF196" s="2" t="s">
        <v>4</v>
      </c>
      <c r="AQG196" s="2" t="s">
        <v>4</v>
      </c>
      <c r="AQH196" s="2" t="s">
        <v>4</v>
      </c>
      <c r="AQI196" s="2" t="s">
        <v>4</v>
      </c>
      <c r="AQJ196" s="2" t="s">
        <v>4</v>
      </c>
      <c r="AQK196" s="2" t="s">
        <v>4</v>
      </c>
      <c r="AQL196" s="2" t="s">
        <v>4</v>
      </c>
      <c r="AQM196" s="2" t="s">
        <v>4</v>
      </c>
      <c r="AQN196" s="2" t="s">
        <v>4</v>
      </c>
      <c r="AQO196" s="2" t="s">
        <v>4</v>
      </c>
      <c r="AQP196" s="2" t="s">
        <v>4</v>
      </c>
      <c r="AQQ196" s="2" t="s">
        <v>4</v>
      </c>
      <c r="AQR196" s="2" t="s">
        <v>4</v>
      </c>
      <c r="AQS196" s="2" t="s">
        <v>4</v>
      </c>
      <c r="AQT196" s="2" t="s">
        <v>4</v>
      </c>
      <c r="AQU196" s="2" t="s">
        <v>4</v>
      </c>
      <c r="AQV196" s="2" t="s">
        <v>4</v>
      </c>
      <c r="AQW196" s="2" t="s">
        <v>4</v>
      </c>
      <c r="AQX196" s="2" t="s">
        <v>4</v>
      </c>
      <c r="AQY196" s="2" t="s">
        <v>4</v>
      </c>
      <c r="AQZ196" s="2" t="s">
        <v>4</v>
      </c>
      <c r="ARA196" s="2" t="s">
        <v>4</v>
      </c>
      <c r="ARB196" s="2" t="s">
        <v>4</v>
      </c>
      <c r="ARC196" s="2" t="s">
        <v>4</v>
      </c>
      <c r="ARD196" s="2" t="s">
        <v>4</v>
      </c>
      <c r="ARE196" s="2" t="s">
        <v>4</v>
      </c>
      <c r="ARF196" s="2" t="s">
        <v>4</v>
      </c>
      <c r="ARG196" s="2" t="s">
        <v>4</v>
      </c>
      <c r="ARH196" s="2" t="s">
        <v>4</v>
      </c>
      <c r="ARI196" s="2" t="s">
        <v>4</v>
      </c>
      <c r="ARJ196" s="2" t="s">
        <v>4</v>
      </c>
      <c r="ARK196" s="2" t="s">
        <v>4</v>
      </c>
      <c r="ARL196" s="2" t="s">
        <v>4</v>
      </c>
      <c r="ARM196" s="2" t="s">
        <v>4</v>
      </c>
      <c r="ARN196" s="2" t="s">
        <v>4</v>
      </c>
      <c r="ARO196" s="2" t="s">
        <v>4</v>
      </c>
      <c r="ARP196" s="2" t="s">
        <v>4</v>
      </c>
      <c r="ARQ196" s="2" t="s">
        <v>4</v>
      </c>
      <c r="ARR196" s="2" t="s">
        <v>4</v>
      </c>
      <c r="ARS196" s="2" t="s">
        <v>4</v>
      </c>
      <c r="ART196" s="2" t="s">
        <v>4</v>
      </c>
      <c r="ARU196" s="2" t="s">
        <v>4</v>
      </c>
      <c r="ARV196" s="2" t="s">
        <v>4</v>
      </c>
      <c r="ARW196" s="2" t="s">
        <v>4</v>
      </c>
      <c r="ARX196" s="2" t="s">
        <v>4</v>
      </c>
      <c r="ARY196" s="2" t="s">
        <v>4</v>
      </c>
      <c r="ARZ196" s="2" t="s">
        <v>4</v>
      </c>
      <c r="ASA196" s="2" t="s">
        <v>4</v>
      </c>
      <c r="ASB196" s="2" t="s">
        <v>4</v>
      </c>
      <c r="ASC196" s="2" t="s">
        <v>4</v>
      </c>
      <c r="ASD196" s="2" t="s">
        <v>4</v>
      </c>
      <c r="ASE196" s="2" t="s">
        <v>4</v>
      </c>
      <c r="ASF196" s="2" t="s">
        <v>4</v>
      </c>
      <c r="ASG196" s="2" t="s">
        <v>4</v>
      </c>
      <c r="ASH196" s="2" t="s">
        <v>4</v>
      </c>
      <c r="ASI196" s="2" t="s">
        <v>4</v>
      </c>
      <c r="ASJ196" s="2" t="s">
        <v>4</v>
      </c>
      <c r="ASK196" s="2" t="s">
        <v>4</v>
      </c>
      <c r="ASL196" s="2" t="s">
        <v>4</v>
      </c>
      <c r="ASM196" s="2" t="s">
        <v>4</v>
      </c>
      <c r="ASN196" s="2" t="s">
        <v>4</v>
      </c>
      <c r="ASO196" s="2" t="s">
        <v>4</v>
      </c>
      <c r="ASP196" s="2" t="s">
        <v>4</v>
      </c>
      <c r="ASQ196" s="2" t="s">
        <v>4</v>
      </c>
      <c r="ASR196" s="2" t="s">
        <v>4</v>
      </c>
      <c r="ASS196" s="2" t="s">
        <v>4</v>
      </c>
      <c r="AST196" s="2" t="s">
        <v>4</v>
      </c>
      <c r="ASU196" s="2" t="s">
        <v>4</v>
      </c>
      <c r="ASV196" s="2" t="s">
        <v>4</v>
      </c>
      <c r="ASW196" s="2" t="s">
        <v>4</v>
      </c>
      <c r="ASX196" s="2" t="s">
        <v>4</v>
      </c>
      <c r="ASY196" s="2" t="s">
        <v>4</v>
      </c>
      <c r="ASZ196" s="2" t="s">
        <v>4</v>
      </c>
      <c r="ATA196" s="2" t="s">
        <v>4</v>
      </c>
      <c r="ATB196" s="2" t="s">
        <v>4</v>
      </c>
      <c r="ATC196" s="2" t="s">
        <v>4</v>
      </c>
      <c r="ATD196" s="2" t="s">
        <v>4</v>
      </c>
      <c r="ATE196" s="2" t="s">
        <v>4</v>
      </c>
      <c r="ATF196" s="2" t="s">
        <v>4</v>
      </c>
      <c r="ATG196" s="2" t="s">
        <v>4</v>
      </c>
      <c r="ATH196" s="2" t="s">
        <v>4</v>
      </c>
      <c r="ATI196" s="2" t="s">
        <v>4</v>
      </c>
      <c r="ATJ196" s="2" t="s">
        <v>4</v>
      </c>
      <c r="ATK196" s="2" t="s">
        <v>4</v>
      </c>
      <c r="ATL196" s="2" t="s">
        <v>4</v>
      </c>
      <c r="ATM196" s="2" t="s">
        <v>4</v>
      </c>
      <c r="ATN196" s="2" t="s">
        <v>4</v>
      </c>
      <c r="ATO196" s="2" t="s">
        <v>4</v>
      </c>
      <c r="ATP196" s="2" t="s">
        <v>4</v>
      </c>
      <c r="ATQ196" s="2" t="s">
        <v>4</v>
      </c>
      <c r="ATR196" s="2" t="s">
        <v>4</v>
      </c>
      <c r="ATS196" s="2" t="s">
        <v>4</v>
      </c>
      <c r="ATT196" s="2" t="s">
        <v>4</v>
      </c>
      <c r="ATU196" s="2" t="s">
        <v>4</v>
      </c>
      <c r="ATV196" s="2" t="s">
        <v>4</v>
      </c>
      <c r="ATW196" s="2" t="s">
        <v>4</v>
      </c>
      <c r="ATX196" s="2" t="s">
        <v>4</v>
      </c>
      <c r="ATY196" s="2" t="s">
        <v>4</v>
      </c>
      <c r="ATZ196" s="2" t="s">
        <v>4</v>
      </c>
      <c r="AUA196" s="2" t="s">
        <v>4</v>
      </c>
      <c r="AUB196" s="2" t="s">
        <v>4</v>
      </c>
      <c r="AUC196" s="2" t="s">
        <v>4</v>
      </c>
      <c r="AUD196" s="2" t="s">
        <v>4</v>
      </c>
      <c r="AUE196" s="2" t="s">
        <v>4</v>
      </c>
      <c r="AUF196" s="2" t="s">
        <v>4</v>
      </c>
      <c r="AUG196" s="2" t="s">
        <v>4</v>
      </c>
      <c r="AUH196" s="2" t="s">
        <v>4</v>
      </c>
      <c r="AUI196" s="2" t="s">
        <v>4</v>
      </c>
      <c r="AUJ196" s="2" t="s">
        <v>4</v>
      </c>
      <c r="AUK196" s="2" t="s">
        <v>4</v>
      </c>
      <c r="AUL196" s="2" t="s">
        <v>4</v>
      </c>
      <c r="AUM196" s="2" t="s">
        <v>4</v>
      </c>
      <c r="AUN196" s="2" t="s">
        <v>4</v>
      </c>
      <c r="AUO196" s="2" t="s">
        <v>4</v>
      </c>
      <c r="AUP196" s="2" t="s">
        <v>4</v>
      </c>
      <c r="AUQ196" s="2" t="s">
        <v>4</v>
      </c>
      <c r="AUR196" s="2" t="s">
        <v>4</v>
      </c>
      <c r="AUS196" s="2" t="s">
        <v>4</v>
      </c>
      <c r="AUT196" s="2" t="s">
        <v>4</v>
      </c>
      <c r="AUU196" s="2" t="s">
        <v>4</v>
      </c>
      <c r="AUV196" s="2" t="s">
        <v>4</v>
      </c>
      <c r="AUW196" s="2" t="s">
        <v>4</v>
      </c>
      <c r="AUX196" s="2" t="s">
        <v>4</v>
      </c>
      <c r="AUY196" s="2" t="s">
        <v>4</v>
      </c>
      <c r="AUZ196" s="2" t="s">
        <v>4</v>
      </c>
      <c r="AVA196" s="2" t="s">
        <v>4</v>
      </c>
      <c r="AVB196" s="2" t="s">
        <v>4</v>
      </c>
      <c r="AVC196" s="2" t="s">
        <v>4</v>
      </c>
      <c r="AVD196" s="2" t="s">
        <v>4</v>
      </c>
      <c r="AVE196" s="2" t="s">
        <v>4</v>
      </c>
      <c r="AVF196" s="2" t="s">
        <v>4</v>
      </c>
      <c r="AVG196" s="2" t="s">
        <v>4</v>
      </c>
      <c r="AVH196" s="2" t="s">
        <v>4</v>
      </c>
      <c r="AVI196" s="2" t="s">
        <v>4</v>
      </c>
      <c r="AVJ196" s="2" t="s">
        <v>4</v>
      </c>
      <c r="AVK196" s="2" t="s">
        <v>4</v>
      </c>
      <c r="AVL196" s="2" t="s">
        <v>4</v>
      </c>
      <c r="AVM196" s="2" t="s">
        <v>4</v>
      </c>
      <c r="AVN196" s="2" t="s">
        <v>4</v>
      </c>
      <c r="AVO196" s="2" t="s">
        <v>4</v>
      </c>
      <c r="AVP196" s="2" t="s">
        <v>4</v>
      </c>
      <c r="AVQ196" s="2" t="s">
        <v>4</v>
      </c>
      <c r="AVR196" s="2" t="s">
        <v>4</v>
      </c>
      <c r="AVS196" s="2" t="s">
        <v>4</v>
      </c>
      <c r="AVT196" s="2" t="s">
        <v>4</v>
      </c>
      <c r="AVU196" s="2" t="s">
        <v>4</v>
      </c>
      <c r="AVV196" s="2" t="s">
        <v>4</v>
      </c>
      <c r="AVW196" s="2" t="s">
        <v>4</v>
      </c>
      <c r="AVX196" s="2" t="s">
        <v>4</v>
      </c>
      <c r="AVY196" s="2" t="s">
        <v>4</v>
      </c>
      <c r="AVZ196" s="2" t="s">
        <v>4</v>
      </c>
      <c r="AWA196" s="2" t="s">
        <v>4</v>
      </c>
      <c r="AWB196" s="2" t="s">
        <v>4</v>
      </c>
      <c r="AWC196" s="2" t="s">
        <v>4</v>
      </c>
      <c r="AWD196" s="2" t="s">
        <v>4</v>
      </c>
      <c r="AWE196" s="2" t="s">
        <v>4</v>
      </c>
      <c r="AWF196" s="2" t="s">
        <v>4</v>
      </c>
      <c r="AWG196" s="2" t="s">
        <v>4</v>
      </c>
      <c r="AWH196" s="2" t="s">
        <v>4</v>
      </c>
      <c r="AWI196" s="2" t="s">
        <v>4</v>
      </c>
      <c r="AWJ196" s="2" t="s">
        <v>4</v>
      </c>
      <c r="AWK196" s="2" t="s">
        <v>4</v>
      </c>
      <c r="AWL196" s="2" t="s">
        <v>4</v>
      </c>
      <c r="AWM196" s="2" t="s">
        <v>4</v>
      </c>
      <c r="AWN196" s="2" t="s">
        <v>4</v>
      </c>
      <c r="AWO196" s="2" t="s">
        <v>4</v>
      </c>
      <c r="AWP196" s="2" t="s">
        <v>4</v>
      </c>
      <c r="AWQ196" s="2" t="s">
        <v>4</v>
      </c>
      <c r="AWR196" s="2" t="s">
        <v>4</v>
      </c>
      <c r="AWS196" s="2" t="s">
        <v>4</v>
      </c>
      <c r="AWT196" s="2" t="s">
        <v>4</v>
      </c>
      <c r="AWU196" s="2" t="s">
        <v>4</v>
      </c>
      <c r="AWV196" s="2" t="s">
        <v>4</v>
      </c>
      <c r="AWW196" s="2" t="s">
        <v>4</v>
      </c>
      <c r="AWX196" s="2" t="s">
        <v>4</v>
      </c>
      <c r="AWY196" s="2" t="s">
        <v>4</v>
      </c>
      <c r="AWZ196" s="2" t="s">
        <v>4</v>
      </c>
      <c r="AXA196" s="2" t="s">
        <v>4</v>
      </c>
      <c r="AXB196" s="2" t="s">
        <v>4</v>
      </c>
      <c r="AXC196" s="2" t="s">
        <v>4</v>
      </c>
      <c r="AXD196" s="2" t="s">
        <v>4</v>
      </c>
      <c r="AXE196" s="2" t="s">
        <v>4</v>
      </c>
      <c r="AXF196" s="2" t="s">
        <v>4</v>
      </c>
      <c r="AXG196" s="2" t="s">
        <v>4</v>
      </c>
      <c r="AXH196" s="2" t="s">
        <v>4</v>
      </c>
      <c r="AXI196" s="2" t="s">
        <v>4</v>
      </c>
      <c r="AXJ196" s="2" t="s">
        <v>4</v>
      </c>
      <c r="AXK196" s="2" t="s">
        <v>4</v>
      </c>
      <c r="AXL196" s="2" t="s">
        <v>4</v>
      </c>
      <c r="AXM196" s="2" t="s">
        <v>4</v>
      </c>
      <c r="AXN196" s="2" t="s">
        <v>4</v>
      </c>
      <c r="AXO196" s="2" t="s">
        <v>4</v>
      </c>
      <c r="AXP196" s="2" t="s">
        <v>4</v>
      </c>
      <c r="AXQ196" s="2" t="s">
        <v>4</v>
      </c>
      <c r="AXR196" s="2" t="s">
        <v>4</v>
      </c>
      <c r="AXS196" s="2" t="s">
        <v>4</v>
      </c>
      <c r="AXT196" s="2" t="s">
        <v>4</v>
      </c>
      <c r="AXU196" s="2" t="s">
        <v>4</v>
      </c>
      <c r="AXV196" s="2" t="s">
        <v>4</v>
      </c>
      <c r="AXW196" s="2" t="s">
        <v>4</v>
      </c>
      <c r="AXX196" s="2" t="s">
        <v>4</v>
      </c>
      <c r="AXY196" s="2" t="s">
        <v>4</v>
      </c>
      <c r="AXZ196" s="2" t="s">
        <v>4</v>
      </c>
      <c r="AYA196" s="2" t="s">
        <v>4</v>
      </c>
      <c r="AYB196" s="2" t="s">
        <v>4</v>
      </c>
      <c r="AYC196" s="2" t="s">
        <v>4</v>
      </c>
      <c r="AYD196" s="2" t="s">
        <v>4</v>
      </c>
      <c r="AYE196" s="2" t="s">
        <v>4</v>
      </c>
      <c r="AYF196" s="2" t="s">
        <v>4</v>
      </c>
      <c r="AYG196" s="2" t="s">
        <v>4</v>
      </c>
      <c r="AYH196" s="2" t="s">
        <v>4</v>
      </c>
      <c r="AYI196" s="2" t="s">
        <v>4</v>
      </c>
      <c r="AYJ196" s="2" t="s">
        <v>4</v>
      </c>
      <c r="AYK196" s="2" t="s">
        <v>4</v>
      </c>
      <c r="AYL196" s="2" t="s">
        <v>4</v>
      </c>
      <c r="AYM196" s="2" t="s">
        <v>4</v>
      </c>
      <c r="AYN196" s="2" t="s">
        <v>4</v>
      </c>
      <c r="AYO196" s="2" t="s">
        <v>4</v>
      </c>
      <c r="AYP196" s="2" t="s">
        <v>4</v>
      </c>
      <c r="AYQ196" s="2" t="s">
        <v>4</v>
      </c>
      <c r="AYR196" s="2" t="s">
        <v>4</v>
      </c>
      <c r="AYS196" s="2" t="s">
        <v>4</v>
      </c>
      <c r="AYT196" s="2" t="s">
        <v>4</v>
      </c>
      <c r="AYU196" s="2" t="s">
        <v>4</v>
      </c>
      <c r="AYV196" s="2" t="s">
        <v>4</v>
      </c>
      <c r="AYW196" s="2" t="s">
        <v>4</v>
      </c>
      <c r="AYX196" s="2" t="s">
        <v>4</v>
      </c>
      <c r="AYY196" s="2" t="s">
        <v>4</v>
      </c>
      <c r="AYZ196" s="2" t="s">
        <v>4</v>
      </c>
      <c r="AZA196" s="2" t="s">
        <v>4</v>
      </c>
      <c r="AZB196" s="2" t="s">
        <v>4</v>
      </c>
      <c r="AZC196" s="2" t="s">
        <v>4</v>
      </c>
      <c r="AZD196" s="2" t="s">
        <v>4</v>
      </c>
      <c r="AZE196" s="2" t="s">
        <v>4</v>
      </c>
      <c r="AZF196" s="2" t="s">
        <v>4</v>
      </c>
      <c r="AZG196" s="2" t="s">
        <v>4</v>
      </c>
      <c r="AZH196" s="2" t="s">
        <v>4</v>
      </c>
      <c r="AZI196" s="2" t="s">
        <v>4</v>
      </c>
      <c r="AZJ196" s="2" t="s">
        <v>4</v>
      </c>
      <c r="AZK196" s="2" t="s">
        <v>4</v>
      </c>
      <c r="AZL196" s="2" t="s">
        <v>4</v>
      </c>
      <c r="AZM196" s="2" t="s">
        <v>4</v>
      </c>
      <c r="AZN196" s="2" t="s">
        <v>4</v>
      </c>
      <c r="AZO196" s="2" t="s">
        <v>4</v>
      </c>
      <c r="AZP196" s="2" t="s">
        <v>4</v>
      </c>
      <c r="AZQ196" s="2" t="s">
        <v>4</v>
      </c>
      <c r="AZR196" s="2" t="s">
        <v>4</v>
      </c>
      <c r="AZS196" s="2" t="s">
        <v>4</v>
      </c>
      <c r="AZT196" s="2" t="s">
        <v>4</v>
      </c>
      <c r="AZU196" s="2" t="s">
        <v>4</v>
      </c>
      <c r="AZV196" s="2" t="s">
        <v>4</v>
      </c>
      <c r="AZW196" s="2" t="s">
        <v>4</v>
      </c>
      <c r="AZX196" s="2" t="s">
        <v>4</v>
      </c>
      <c r="AZY196" s="2" t="s">
        <v>4</v>
      </c>
      <c r="AZZ196" s="2" t="s">
        <v>4</v>
      </c>
      <c r="BAA196" s="2" t="s">
        <v>4</v>
      </c>
      <c r="BAB196" s="2" t="s">
        <v>4</v>
      </c>
      <c r="BAC196" s="2" t="s">
        <v>4</v>
      </c>
      <c r="BAD196" s="2" t="s">
        <v>4</v>
      </c>
      <c r="BAE196" s="2" t="s">
        <v>4</v>
      </c>
      <c r="BAF196" s="2" t="s">
        <v>4</v>
      </c>
      <c r="BAG196" s="2" t="s">
        <v>4</v>
      </c>
      <c r="BAH196" s="2" t="s">
        <v>4</v>
      </c>
      <c r="BAI196" s="2" t="s">
        <v>4</v>
      </c>
      <c r="BAJ196" s="2" t="s">
        <v>4</v>
      </c>
      <c r="BAK196" s="2" t="s">
        <v>4</v>
      </c>
      <c r="BAL196" s="2" t="s">
        <v>4</v>
      </c>
      <c r="BAM196" s="2" t="s">
        <v>4</v>
      </c>
      <c r="BAN196" s="2" t="s">
        <v>4</v>
      </c>
      <c r="BAO196" s="2" t="s">
        <v>4</v>
      </c>
      <c r="BAP196" s="2" t="s">
        <v>4</v>
      </c>
      <c r="BAQ196" s="2" t="s">
        <v>4</v>
      </c>
      <c r="BAR196" s="2" t="s">
        <v>4</v>
      </c>
      <c r="BAS196" s="2" t="s">
        <v>4</v>
      </c>
      <c r="BAT196" s="2" t="s">
        <v>4</v>
      </c>
      <c r="BAU196" s="2" t="s">
        <v>4</v>
      </c>
      <c r="BAV196" s="2" t="s">
        <v>4</v>
      </c>
      <c r="BAW196" s="2" t="s">
        <v>4</v>
      </c>
      <c r="BAX196" s="2" t="s">
        <v>4</v>
      </c>
      <c r="BAY196" s="2" t="s">
        <v>4</v>
      </c>
      <c r="BAZ196" s="2" t="s">
        <v>4</v>
      </c>
      <c r="BBA196" s="2" t="s">
        <v>4</v>
      </c>
      <c r="BBB196" s="2" t="s">
        <v>4</v>
      </c>
      <c r="BBC196" s="2" t="s">
        <v>4</v>
      </c>
      <c r="BBD196" s="2" t="s">
        <v>4</v>
      </c>
      <c r="BBE196" s="2" t="s">
        <v>4</v>
      </c>
      <c r="BBF196" s="2" t="s">
        <v>4</v>
      </c>
      <c r="BBG196" s="2" t="s">
        <v>4</v>
      </c>
      <c r="BBH196" s="2" t="s">
        <v>4</v>
      </c>
      <c r="BBI196" s="2" t="s">
        <v>4</v>
      </c>
      <c r="BBJ196" s="2" t="s">
        <v>4</v>
      </c>
      <c r="BBK196" s="2" t="s">
        <v>4</v>
      </c>
      <c r="BBL196" s="2" t="s">
        <v>4</v>
      </c>
      <c r="BBM196" s="2" t="s">
        <v>4</v>
      </c>
      <c r="BBN196" s="2" t="s">
        <v>4</v>
      </c>
      <c r="BBO196" s="2" t="s">
        <v>4</v>
      </c>
      <c r="BBP196" s="2" t="s">
        <v>4</v>
      </c>
      <c r="BBQ196" s="2" t="s">
        <v>4</v>
      </c>
      <c r="BBR196" s="2" t="s">
        <v>4</v>
      </c>
      <c r="BBS196" s="2" t="s">
        <v>4</v>
      </c>
      <c r="BBT196" s="2" t="s">
        <v>4</v>
      </c>
      <c r="BBU196" s="2" t="s">
        <v>4</v>
      </c>
      <c r="BBV196" s="2" t="s">
        <v>4</v>
      </c>
      <c r="BBW196" s="2" t="s">
        <v>4</v>
      </c>
      <c r="BBX196" s="2" t="s">
        <v>4</v>
      </c>
      <c r="BBY196" s="2" t="s">
        <v>4</v>
      </c>
      <c r="BBZ196" s="2" t="s">
        <v>4</v>
      </c>
      <c r="BCA196" s="2" t="s">
        <v>4</v>
      </c>
      <c r="BCB196" s="2" t="s">
        <v>4</v>
      </c>
      <c r="BCC196" s="2" t="s">
        <v>4</v>
      </c>
      <c r="BCD196" s="2" t="s">
        <v>4</v>
      </c>
      <c r="BCE196" s="2" t="s">
        <v>4</v>
      </c>
      <c r="BCF196" s="2" t="s">
        <v>4</v>
      </c>
      <c r="BCG196" s="2" t="s">
        <v>4</v>
      </c>
      <c r="BCH196" s="2" t="s">
        <v>4</v>
      </c>
      <c r="BCI196" s="2" t="s">
        <v>4</v>
      </c>
      <c r="BCJ196" s="2" t="s">
        <v>4</v>
      </c>
      <c r="BCK196" s="2" t="s">
        <v>4</v>
      </c>
      <c r="BCL196" s="2" t="s">
        <v>4</v>
      </c>
      <c r="BCM196" s="2" t="s">
        <v>4</v>
      </c>
      <c r="BCN196" s="2" t="s">
        <v>4</v>
      </c>
      <c r="BCO196" s="2" t="s">
        <v>4</v>
      </c>
      <c r="BCP196" s="2" t="s">
        <v>4</v>
      </c>
      <c r="BCQ196" s="2" t="s">
        <v>4</v>
      </c>
      <c r="BCR196" s="2" t="s">
        <v>4</v>
      </c>
      <c r="BCS196" s="2" t="s">
        <v>4</v>
      </c>
      <c r="BCT196" s="2" t="s">
        <v>4</v>
      </c>
      <c r="BCU196" s="2" t="s">
        <v>4</v>
      </c>
      <c r="BCV196" s="2" t="s">
        <v>4</v>
      </c>
      <c r="BCW196" s="2" t="s">
        <v>4</v>
      </c>
      <c r="BCX196" s="2" t="s">
        <v>4</v>
      </c>
      <c r="BCY196" s="2" t="s">
        <v>4</v>
      </c>
      <c r="BCZ196" s="2" t="s">
        <v>4</v>
      </c>
      <c r="BDA196" s="2" t="s">
        <v>4</v>
      </c>
      <c r="BDB196" s="2" t="s">
        <v>4</v>
      </c>
      <c r="BDC196" s="2" t="s">
        <v>4</v>
      </c>
      <c r="BDD196" s="2" t="s">
        <v>4</v>
      </c>
      <c r="BDE196" s="2" t="s">
        <v>4</v>
      </c>
      <c r="BDF196" s="2" t="s">
        <v>4</v>
      </c>
      <c r="BDG196" s="2" t="s">
        <v>4</v>
      </c>
      <c r="BDH196" s="2" t="s">
        <v>4</v>
      </c>
      <c r="BDI196" s="2" t="s">
        <v>4</v>
      </c>
      <c r="BDJ196" s="2" t="s">
        <v>4</v>
      </c>
      <c r="BDK196" s="2" t="s">
        <v>4</v>
      </c>
      <c r="BDL196" s="2" t="s">
        <v>4</v>
      </c>
      <c r="BDM196" s="2" t="s">
        <v>4</v>
      </c>
      <c r="BDN196" s="2" t="s">
        <v>4</v>
      </c>
      <c r="BDO196" s="2" t="s">
        <v>4</v>
      </c>
      <c r="BDP196" s="2" t="s">
        <v>4</v>
      </c>
      <c r="BDQ196" s="2" t="s">
        <v>4</v>
      </c>
      <c r="BDR196" s="2" t="s">
        <v>4</v>
      </c>
      <c r="BDS196" s="2" t="s">
        <v>4</v>
      </c>
      <c r="BDT196" s="2" t="s">
        <v>4</v>
      </c>
      <c r="BDU196" s="2" t="s">
        <v>4</v>
      </c>
      <c r="BDV196" s="2" t="s">
        <v>4</v>
      </c>
      <c r="BDW196" s="2" t="s">
        <v>4</v>
      </c>
      <c r="BDX196" s="2" t="s">
        <v>4</v>
      </c>
      <c r="BDY196" s="2" t="s">
        <v>4</v>
      </c>
      <c r="BDZ196" s="2" t="s">
        <v>4</v>
      </c>
      <c r="BEA196" s="2" t="s">
        <v>4</v>
      </c>
      <c r="BEB196" s="2" t="s">
        <v>4</v>
      </c>
      <c r="BEC196" s="2" t="s">
        <v>4</v>
      </c>
      <c r="BED196" s="2" t="s">
        <v>4</v>
      </c>
      <c r="BEE196" s="2" t="s">
        <v>4</v>
      </c>
      <c r="BEF196" s="2" t="s">
        <v>4</v>
      </c>
      <c r="BEG196" s="2" t="s">
        <v>4</v>
      </c>
      <c r="BEH196" s="2" t="s">
        <v>4</v>
      </c>
      <c r="BEI196" s="2" t="s">
        <v>4</v>
      </c>
      <c r="BEJ196" s="2" t="s">
        <v>4</v>
      </c>
      <c r="BEK196" s="2" t="s">
        <v>4</v>
      </c>
      <c r="BEL196" s="2" t="s">
        <v>4</v>
      </c>
      <c r="BEM196" s="2" t="s">
        <v>4</v>
      </c>
      <c r="BEN196" s="2" t="s">
        <v>4</v>
      </c>
      <c r="BEO196" s="2" t="s">
        <v>4</v>
      </c>
      <c r="BEP196" s="2" t="s">
        <v>4</v>
      </c>
      <c r="BEQ196" s="2" t="s">
        <v>4</v>
      </c>
      <c r="BER196" s="2" t="s">
        <v>4</v>
      </c>
      <c r="BES196" s="2" t="s">
        <v>4</v>
      </c>
      <c r="BET196" s="2" t="s">
        <v>4</v>
      </c>
      <c r="BEU196" s="2" t="s">
        <v>4</v>
      </c>
      <c r="BEV196" s="2" t="s">
        <v>4</v>
      </c>
      <c r="BEW196" s="2" t="s">
        <v>4</v>
      </c>
      <c r="BEX196" s="2" t="s">
        <v>4</v>
      </c>
      <c r="BEY196" s="2" t="s">
        <v>4</v>
      </c>
      <c r="BEZ196" s="2" t="s">
        <v>4</v>
      </c>
      <c r="BFA196" s="2" t="s">
        <v>4</v>
      </c>
      <c r="BFB196" s="2" t="s">
        <v>4</v>
      </c>
      <c r="BFC196" s="2" t="s">
        <v>4</v>
      </c>
      <c r="BFD196" s="2" t="s">
        <v>4</v>
      </c>
      <c r="BFE196" s="2" t="s">
        <v>4</v>
      </c>
      <c r="BFF196" s="2" t="s">
        <v>4</v>
      </c>
      <c r="BFG196" s="2" t="s">
        <v>4</v>
      </c>
      <c r="BFH196" s="2" t="s">
        <v>4</v>
      </c>
      <c r="BFI196" s="2" t="s">
        <v>4</v>
      </c>
      <c r="BFJ196" s="2" t="s">
        <v>4</v>
      </c>
      <c r="BFK196" s="2" t="s">
        <v>4</v>
      </c>
      <c r="BFL196" s="2" t="s">
        <v>4</v>
      </c>
      <c r="BFM196" s="2" t="s">
        <v>4</v>
      </c>
      <c r="BFN196" s="2" t="s">
        <v>4</v>
      </c>
      <c r="BFO196" s="2" t="s">
        <v>4</v>
      </c>
      <c r="BFP196" s="2" t="s">
        <v>4</v>
      </c>
      <c r="BFQ196" s="2" t="s">
        <v>4</v>
      </c>
      <c r="BFR196" s="2" t="s">
        <v>4</v>
      </c>
      <c r="BFS196" s="2" t="s">
        <v>4</v>
      </c>
      <c r="BFT196" s="2" t="s">
        <v>4</v>
      </c>
      <c r="BFU196" s="2" t="s">
        <v>4</v>
      </c>
      <c r="BFV196" s="2" t="s">
        <v>4</v>
      </c>
      <c r="BFW196" s="2" t="s">
        <v>4</v>
      </c>
      <c r="BFX196" s="2" t="s">
        <v>4</v>
      </c>
      <c r="BFY196" s="2" t="s">
        <v>4</v>
      </c>
      <c r="BFZ196" s="2" t="s">
        <v>4</v>
      </c>
      <c r="BGA196" s="2" t="s">
        <v>4</v>
      </c>
      <c r="BGB196" s="2" t="s">
        <v>4</v>
      </c>
      <c r="BGC196" s="2" t="s">
        <v>4</v>
      </c>
      <c r="BGD196" s="2" t="s">
        <v>4</v>
      </c>
      <c r="BGE196" s="2" t="s">
        <v>4</v>
      </c>
      <c r="BGF196" s="2" t="s">
        <v>4</v>
      </c>
      <c r="BGG196" s="2" t="s">
        <v>4</v>
      </c>
      <c r="BGH196" s="2" t="s">
        <v>4</v>
      </c>
      <c r="BGI196" s="2" t="s">
        <v>4</v>
      </c>
      <c r="BGJ196" s="2" t="s">
        <v>4</v>
      </c>
      <c r="BGK196" s="2" t="s">
        <v>4</v>
      </c>
      <c r="BGL196" s="2" t="s">
        <v>4</v>
      </c>
      <c r="BGM196" s="2" t="s">
        <v>4</v>
      </c>
      <c r="BGN196" s="2" t="s">
        <v>4</v>
      </c>
      <c r="BGO196" s="2" t="s">
        <v>4</v>
      </c>
      <c r="BGP196" s="2" t="s">
        <v>4</v>
      </c>
      <c r="BGQ196" s="2" t="s">
        <v>4</v>
      </c>
      <c r="BGR196" s="2" t="s">
        <v>4</v>
      </c>
      <c r="BGS196" s="2" t="s">
        <v>4</v>
      </c>
      <c r="BGT196" s="2" t="s">
        <v>4</v>
      </c>
      <c r="BGU196" s="2" t="s">
        <v>4</v>
      </c>
      <c r="BGV196" s="2" t="s">
        <v>4</v>
      </c>
      <c r="BGW196" s="2" t="s">
        <v>4</v>
      </c>
      <c r="BGX196" s="2" t="s">
        <v>4</v>
      </c>
      <c r="BGY196" s="2" t="s">
        <v>4</v>
      </c>
      <c r="BGZ196" s="2" t="s">
        <v>4</v>
      </c>
      <c r="BHA196" s="2" t="s">
        <v>4</v>
      </c>
      <c r="BHB196" s="2" t="s">
        <v>4</v>
      </c>
      <c r="BHC196" s="2" t="s">
        <v>4</v>
      </c>
      <c r="BHD196" s="2" t="s">
        <v>4</v>
      </c>
      <c r="BHE196" s="2" t="s">
        <v>4</v>
      </c>
      <c r="BHF196" s="2" t="s">
        <v>4</v>
      </c>
      <c r="BHG196" s="2" t="s">
        <v>4</v>
      </c>
      <c r="BHH196" s="2" t="s">
        <v>4</v>
      </c>
      <c r="BHI196" s="2" t="s">
        <v>4</v>
      </c>
      <c r="BHJ196" s="2" t="s">
        <v>4</v>
      </c>
      <c r="BHK196" s="2" t="s">
        <v>4</v>
      </c>
      <c r="BHL196" s="2" t="s">
        <v>4</v>
      </c>
      <c r="BHM196" s="2" t="s">
        <v>4</v>
      </c>
      <c r="BHN196" s="2" t="s">
        <v>4</v>
      </c>
      <c r="BHO196" s="2" t="s">
        <v>4</v>
      </c>
      <c r="BHP196" s="2" t="s">
        <v>4</v>
      </c>
      <c r="BHQ196" s="2" t="s">
        <v>4</v>
      </c>
      <c r="BHR196" s="2" t="s">
        <v>4</v>
      </c>
      <c r="BHS196" s="2" t="s">
        <v>4</v>
      </c>
      <c r="BHT196" s="2" t="s">
        <v>4</v>
      </c>
      <c r="BHU196" s="2" t="s">
        <v>4</v>
      </c>
      <c r="BHV196" s="2" t="s">
        <v>4</v>
      </c>
      <c r="BHW196" s="2" t="s">
        <v>4</v>
      </c>
      <c r="BHX196" s="2" t="s">
        <v>4</v>
      </c>
      <c r="BHY196" s="2" t="s">
        <v>4</v>
      </c>
      <c r="BHZ196" s="2" t="s">
        <v>4</v>
      </c>
      <c r="BIA196" s="2" t="s">
        <v>4</v>
      </c>
      <c r="BIB196" s="2" t="s">
        <v>4</v>
      </c>
      <c r="BIC196" s="2" t="s">
        <v>4</v>
      </c>
      <c r="BID196" s="2" t="s">
        <v>4</v>
      </c>
      <c r="BIE196" s="2" t="s">
        <v>4</v>
      </c>
      <c r="BIF196" s="2" t="s">
        <v>4</v>
      </c>
      <c r="BIG196" s="2" t="s">
        <v>4</v>
      </c>
      <c r="BIH196" s="2" t="s">
        <v>4</v>
      </c>
      <c r="BII196" s="2" t="s">
        <v>4</v>
      </c>
      <c r="BIJ196" s="2" t="s">
        <v>4</v>
      </c>
      <c r="BIK196" s="2" t="s">
        <v>4</v>
      </c>
      <c r="BIL196" s="2" t="s">
        <v>4</v>
      </c>
      <c r="BIM196" s="2" t="s">
        <v>4</v>
      </c>
      <c r="BIN196" s="2" t="s">
        <v>4</v>
      </c>
      <c r="BIO196" s="2" t="s">
        <v>4</v>
      </c>
      <c r="BIP196" s="2" t="s">
        <v>4</v>
      </c>
      <c r="BIQ196" s="2" t="s">
        <v>4</v>
      </c>
      <c r="BIR196" s="2" t="s">
        <v>4</v>
      </c>
      <c r="BIS196" s="2" t="s">
        <v>4</v>
      </c>
      <c r="BIT196" s="2" t="s">
        <v>4</v>
      </c>
      <c r="BIU196" s="2" t="s">
        <v>4</v>
      </c>
      <c r="BIV196" s="2" t="s">
        <v>4</v>
      </c>
      <c r="BIW196" s="2" t="s">
        <v>4</v>
      </c>
      <c r="BIX196" s="2" t="s">
        <v>4</v>
      </c>
      <c r="BIY196" s="2" t="s">
        <v>4</v>
      </c>
      <c r="BIZ196" s="2" t="s">
        <v>4</v>
      </c>
      <c r="BJA196" s="2" t="s">
        <v>4</v>
      </c>
      <c r="BJB196" s="2" t="s">
        <v>4</v>
      </c>
      <c r="BJC196" s="2" t="s">
        <v>4</v>
      </c>
      <c r="BJD196" s="2" t="s">
        <v>4</v>
      </c>
      <c r="BJE196" s="2" t="s">
        <v>4</v>
      </c>
      <c r="BJF196" s="2" t="s">
        <v>4</v>
      </c>
      <c r="BJG196" s="2" t="s">
        <v>4</v>
      </c>
      <c r="BJH196" s="2" t="s">
        <v>4</v>
      </c>
      <c r="BJI196" s="2" t="s">
        <v>4</v>
      </c>
      <c r="BJJ196" s="2" t="s">
        <v>4</v>
      </c>
      <c r="BJK196" s="2" t="s">
        <v>4</v>
      </c>
      <c r="BJL196" s="2" t="s">
        <v>4</v>
      </c>
      <c r="BJM196" s="2" t="s">
        <v>4</v>
      </c>
      <c r="BJN196" s="2" t="s">
        <v>4</v>
      </c>
      <c r="BJO196" s="2" t="s">
        <v>4</v>
      </c>
      <c r="BJP196" s="2" t="s">
        <v>4</v>
      </c>
      <c r="BJQ196" s="2" t="s">
        <v>4</v>
      </c>
      <c r="BJR196" s="2" t="s">
        <v>4</v>
      </c>
      <c r="BJS196" s="2" t="s">
        <v>4</v>
      </c>
      <c r="BJT196" s="2" t="s">
        <v>4</v>
      </c>
      <c r="BJU196" s="2" t="s">
        <v>4</v>
      </c>
      <c r="BJV196" s="2" t="s">
        <v>4</v>
      </c>
      <c r="BJW196" s="2" t="s">
        <v>4</v>
      </c>
      <c r="BJX196" s="2" t="s">
        <v>4</v>
      </c>
      <c r="BJY196" s="2" t="s">
        <v>4</v>
      </c>
      <c r="BJZ196" s="2" t="s">
        <v>4</v>
      </c>
      <c r="BKA196" s="2" t="s">
        <v>4</v>
      </c>
      <c r="BKB196" s="2" t="s">
        <v>4</v>
      </c>
      <c r="BKC196" s="2" t="s">
        <v>4</v>
      </c>
      <c r="BKD196" s="2" t="s">
        <v>4</v>
      </c>
      <c r="BKE196" s="2" t="s">
        <v>4</v>
      </c>
      <c r="BKF196" s="2" t="s">
        <v>4</v>
      </c>
      <c r="BKG196" s="2" t="s">
        <v>4</v>
      </c>
      <c r="BKH196" s="2" t="s">
        <v>4</v>
      </c>
      <c r="BKI196" s="2" t="s">
        <v>4</v>
      </c>
      <c r="BKJ196" s="2" t="s">
        <v>4</v>
      </c>
      <c r="BKK196" s="2" t="s">
        <v>4</v>
      </c>
      <c r="BKL196" s="2" t="s">
        <v>4</v>
      </c>
      <c r="BKM196" s="2" t="s">
        <v>4</v>
      </c>
      <c r="BKN196" s="2" t="s">
        <v>4</v>
      </c>
      <c r="BKO196" s="2" t="s">
        <v>4</v>
      </c>
      <c r="BKP196" s="2" t="s">
        <v>4</v>
      </c>
      <c r="BKQ196" s="2" t="s">
        <v>4</v>
      </c>
      <c r="BKR196" s="2" t="s">
        <v>4</v>
      </c>
      <c r="BKS196" s="2" t="s">
        <v>4</v>
      </c>
      <c r="BKT196" s="2" t="s">
        <v>4</v>
      </c>
      <c r="BKU196" s="2" t="s">
        <v>4</v>
      </c>
      <c r="BKV196" s="2" t="s">
        <v>4</v>
      </c>
      <c r="BKW196" s="2" t="s">
        <v>4</v>
      </c>
      <c r="BKX196" s="2" t="s">
        <v>4</v>
      </c>
      <c r="BKY196" s="2" t="s">
        <v>4</v>
      </c>
      <c r="BKZ196" s="2" t="s">
        <v>4</v>
      </c>
      <c r="BLA196" s="2" t="s">
        <v>4</v>
      </c>
      <c r="BLB196" s="2" t="s">
        <v>4</v>
      </c>
      <c r="BLC196" s="2" t="s">
        <v>4</v>
      </c>
      <c r="BLD196" s="2" t="s">
        <v>4</v>
      </c>
      <c r="BLE196" s="2" t="s">
        <v>4</v>
      </c>
      <c r="BLF196" s="2" t="s">
        <v>4</v>
      </c>
      <c r="BLG196" s="2" t="s">
        <v>4</v>
      </c>
      <c r="BLH196" s="2" t="s">
        <v>4</v>
      </c>
      <c r="BLI196" s="2" t="s">
        <v>4</v>
      </c>
      <c r="BLJ196" s="2" t="s">
        <v>4</v>
      </c>
      <c r="BLK196" s="2" t="s">
        <v>4</v>
      </c>
      <c r="BLL196" s="2" t="s">
        <v>4</v>
      </c>
      <c r="BLM196" s="2" t="s">
        <v>4</v>
      </c>
      <c r="BLN196" s="2" t="s">
        <v>4</v>
      </c>
      <c r="BLO196" s="2" t="s">
        <v>4</v>
      </c>
      <c r="BLP196" s="2" t="s">
        <v>4</v>
      </c>
      <c r="BLQ196" s="2" t="s">
        <v>4</v>
      </c>
      <c r="BLR196" s="2" t="s">
        <v>4</v>
      </c>
      <c r="BLS196" s="2" t="s">
        <v>4</v>
      </c>
      <c r="BLT196" s="2" t="s">
        <v>4</v>
      </c>
      <c r="BLU196" s="2" t="s">
        <v>4</v>
      </c>
      <c r="BLV196" s="2" t="s">
        <v>4</v>
      </c>
      <c r="BLW196" s="2" t="s">
        <v>4</v>
      </c>
      <c r="BLX196" s="2" t="s">
        <v>4</v>
      </c>
      <c r="BLY196" s="2" t="s">
        <v>4</v>
      </c>
      <c r="BLZ196" s="2" t="s">
        <v>4</v>
      </c>
      <c r="BMA196" s="2" t="s">
        <v>4</v>
      </c>
      <c r="BMB196" s="2" t="s">
        <v>4</v>
      </c>
      <c r="BMC196" s="2" t="s">
        <v>4</v>
      </c>
      <c r="BMD196" s="2" t="s">
        <v>4</v>
      </c>
      <c r="BME196" s="2" t="s">
        <v>4</v>
      </c>
      <c r="BMF196" s="2" t="s">
        <v>4</v>
      </c>
      <c r="BMG196" s="2" t="s">
        <v>4</v>
      </c>
      <c r="BMH196" s="2" t="s">
        <v>4</v>
      </c>
      <c r="BMI196" s="2" t="s">
        <v>4</v>
      </c>
      <c r="BMJ196" s="2" t="s">
        <v>4</v>
      </c>
      <c r="BMK196" s="2" t="s">
        <v>4</v>
      </c>
      <c r="BML196" s="2" t="s">
        <v>4</v>
      </c>
      <c r="BMM196" s="2" t="s">
        <v>4</v>
      </c>
      <c r="BMN196" s="2" t="s">
        <v>4</v>
      </c>
      <c r="BMO196" s="2" t="s">
        <v>4</v>
      </c>
      <c r="BMP196" s="2" t="s">
        <v>4</v>
      </c>
      <c r="BMQ196" s="2" t="s">
        <v>4</v>
      </c>
      <c r="BMR196" s="2" t="s">
        <v>4</v>
      </c>
      <c r="BMS196" s="2" t="s">
        <v>4</v>
      </c>
      <c r="BMT196" s="2" t="s">
        <v>4</v>
      </c>
      <c r="BMU196" s="2" t="s">
        <v>4</v>
      </c>
      <c r="BMV196" s="2" t="s">
        <v>4</v>
      </c>
      <c r="BMW196" s="2" t="s">
        <v>4</v>
      </c>
      <c r="BMX196" s="2" t="s">
        <v>4</v>
      </c>
      <c r="BMY196" s="2" t="s">
        <v>4</v>
      </c>
      <c r="BMZ196" s="2" t="s">
        <v>4</v>
      </c>
      <c r="BNA196" s="2" t="s">
        <v>4</v>
      </c>
      <c r="BNB196" s="2" t="s">
        <v>4</v>
      </c>
      <c r="BNC196" s="2" t="s">
        <v>4</v>
      </c>
      <c r="BND196" s="2" t="s">
        <v>4</v>
      </c>
      <c r="BNE196" s="2" t="s">
        <v>4</v>
      </c>
      <c r="BNF196" s="2" t="s">
        <v>4</v>
      </c>
      <c r="BNG196" s="2" t="s">
        <v>4</v>
      </c>
      <c r="BNH196" s="2" t="s">
        <v>4</v>
      </c>
      <c r="BNI196" s="2" t="s">
        <v>4</v>
      </c>
      <c r="BNJ196" s="2" t="s">
        <v>4</v>
      </c>
      <c r="BNK196" s="2" t="s">
        <v>4</v>
      </c>
      <c r="BNL196" s="2" t="s">
        <v>4</v>
      </c>
      <c r="BNM196" s="2" t="s">
        <v>4</v>
      </c>
      <c r="BNN196" s="2" t="s">
        <v>4</v>
      </c>
      <c r="BNO196" s="2" t="s">
        <v>4</v>
      </c>
      <c r="BNP196" s="2" t="s">
        <v>4</v>
      </c>
      <c r="BNQ196" s="2" t="s">
        <v>4</v>
      </c>
      <c r="BNR196" s="2" t="s">
        <v>4</v>
      </c>
      <c r="BNS196" s="2" t="s">
        <v>4</v>
      </c>
      <c r="BNT196" s="2" t="s">
        <v>4</v>
      </c>
      <c r="BNU196" s="2" t="s">
        <v>4</v>
      </c>
      <c r="BNV196" s="2" t="s">
        <v>4</v>
      </c>
      <c r="BNW196" s="2" t="s">
        <v>4</v>
      </c>
      <c r="BNX196" s="2" t="s">
        <v>4</v>
      </c>
      <c r="BNY196" s="2" t="s">
        <v>4</v>
      </c>
      <c r="BNZ196" s="2" t="s">
        <v>4</v>
      </c>
      <c r="BOA196" s="2" t="s">
        <v>4</v>
      </c>
      <c r="BOB196" s="2" t="s">
        <v>4</v>
      </c>
      <c r="BOC196" s="2" t="s">
        <v>4</v>
      </c>
      <c r="BOD196" s="2" t="s">
        <v>4</v>
      </c>
      <c r="BOE196" s="2" t="s">
        <v>4</v>
      </c>
      <c r="BOF196" s="2" t="s">
        <v>4</v>
      </c>
      <c r="BOG196" s="2" t="s">
        <v>4</v>
      </c>
      <c r="BOH196" s="2" t="s">
        <v>4</v>
      </c>
      <c r="BOI196" s="2" t="s">
        <v>4</v>
      </c>
      <c r="BOJ196" s="2" t="s">
        <v>4</v>
      </c>
      <c r="BOK196" s="2" t="s">
        <v>4</v>
      </c>
      <c r="BOL196" s="2" t="s">
        <v>4</v>
      </c>
      <c r="BOM196" s="2" t="s">
        <v>4</v>
      </c>
      <c r="BON196" s="2" t="s">
        <v>4</v>
      </c>
      <c r="BOO196" s="2" t="s">
        <v>4</v>
      </c>
      <c r="BOP196" s="2" t="s">
        <v>4</v>
      </c>
      <c r="BOQ196" s="2" t="s">
        <v>4</v>
      </c>
      <c r="BOR196" s="2" t="s">
        <v>4</v>
      </c>
      <c r="BOS196" s="2" t="s">
        <v>4</v>
      </c>
      <c r="BOT196" s="2" t="s">
        <v>4</v>
      </c>
      <c r="BOU196" s="2" t="s">
        <v>4</v>
      </c>
      <c r="BOV196" s="2" t="s">
        <v>4</v>
      </c>
      <c r="BOW196" s="2" t="s">
        <v>4</v>
      </c>
      <c r="BOX196" s="2" t="s">
        <v>4</v>
      </c>
      <c r="BOY196" s="2" t="s">
        <v>4</v>
      </c>
      <c r="BOZ196" s="2" t="s">
        <v>4</v>
      </c>
      <c r="BPA196" s="2" t="s">
        <v>4</v>
      </c>
      <c r="BPB196" s="2" t="s">
        <v>4</v>
      </c>
      <c r="BPC196" s="2" t="s">
        <v>4</v>
      </c>
      <c r="BPD196" s="2" t="s">
        <v>4</v>
      </c>
      <c r="BPE196" s="2" t="s">
        <v>4</v>
      </c>
      <c r="BPF196" s="2" t="s">
        <v>4</v>
      </c>
      <c r="BPG196" s="2" t="s">
        <v>4</v>
      </c>
      <c r="BPH196" s="2" t="s">
        <v>4</v>
      </c>
      <c r="BPI196" s="2" t="s">
        <v>4</v>
      </c>
      <c r="BPJ196" s="2" t="s">
        <v>4</v>
      </c>
      <c r="BPK196" s="2" t="s">
        <v>4</v>
      </c>
      <c r="BPL196" s="2" t="s">
        <v>4</v>
      </c>
      <c r="BPM196" s="2" t="s">
        <v>4</v>
      </c>
      <c r="BPN196" s="2" t="s">
        <v>4</v>
      </c>
      <c r="BPO196" s="2" t="s">
        <v>4</v>
      </c>
      <c r="BPP196" s="2" t="s">
        <v>4</v>
      </c>
      <c r="BPQ196" s="2" t="s">
        <v>4</v>
      </c>
      <c r="BPR196" s="2" t="s">
        <v>4</v>
      </c>
      <c r="BPS196" s="2" t="s">
        <v>4</v>
      </c>
      <c r="BPT196" s="2" t="s">
        <v>4</v>
      </c>
      <c r="BPU196" s="2" t="s">
        <v>4</v>
      </c>
      <c r="BPV196" s="2" t="s">
        <v>4</v>
      </c>
      <c r="BPW196" s="2" t="s">
        <v>4</v>
      </c>
      <c r="BPX196" s="2" t="s">
        <v>4</v>
      </c>
      <c r="BPY196" s="2" t="s">
        <v>4</v>
      </c>
      <c r="BPZ196" s="2" t="s">
        <v>4</v>
      </c>
      <c r="BQA196" s="2" t="s">
        <v>4</v>
      </c>
      <c r="BQB196" s="2" t="s">
        <v>4</v>
      </c>
      <c r="BQC196" s="2" t="s">
        <v>4</v>
      </c>
      <c r="BQD196" s="2" t="s">
        <v>4</v>
      </c>
      <c r="BQE196" s="2" t="s">
        <v>4</v>
      </c>
      <c r="BQF196" s="2" t="s">
        <v>4</v>
      </c>
      <c r="BQG196" s="2" t="s">
        <v>4</v>
      </c>
      <c r="BQH196" s="2" t="s">
        <v>4</v>
      </c>
      <c r="BQI196" s="2" t="s">
        <v>4</v>
      </c>
      <c r="BQJ196" s="2" t="s">
        <v>4</v>
      </c>
      <c r="BQK196" s="2" t="s">
        <v>4</v>
      </c>
      <c r="BQL196" s="2" t="s">
        <v>4</v>
      </c>
      <c r="BQM196" s="2" t="s">
        <v>4</v>
      </c>
      <c r="BQN196" s="2" t="s">
        <v>4</v>
      </c>
      <c r="BQO196" s="2" t="s">
        <v>4</v>
      </c>
      <c r="BQP196" s="2" t="s">
        <v>4</v>
      </c>
      <c r="BQQ196" s="2" t="s">
        <v>4</v>
      </c>
      <c r="BQR196" s="2" t="s">
        <v>4</v>
      </c>
      <c r="BQS196" s="2" t="s">
        <v>4</v>
      </c>
      <c r="BQT196" s="2" t="s">
        <v>4</v>
      </c>
      <c r="BQU196" s="2" t="s">
        <v>4</v>
      </c>
      <c r="BQV196" s="2" t="s">
        <v>4</v>
      </c>
      <c r="BQW196" s="2" t="s">
        <v>4</v>
      </c>
      <c r="BQX196" s="2" t="s">
        <v>4</v>
      </c>
      <c r="BQY196" s="2" t="s">
        <v>4</v>
      </c>
      <c r="BQZ196" s="2" t="s">
        <v>4</v>
      </c>
      <c r="BRA196" s="2" t="s">
        <v>4</v>
      </c>
      <c r="BRB196" s="2" t="s">
        <v>4</v>
      </c>
      <c r="BRC196" s="2" t="s">
        <v>4</v>
      </c>
      <c r="BRD196" s="2" t="s">
        <v>4</v>
      </c>
      <c r="BRE196" s="2" t="s">
        <v>4</v>
      </c>
      <c r="BRF196" s="2" t="s">
        <v>4</v>
      </c>
      <c r="BRG196" s="2" t="s">
        <v>4</v>
      </c>
      <c r="BRH196" s="2" t="s">
        <v>4</v>
      </c>
      <c r="BRI196" s="2" t="s">
        <v>4</v>
      </c>
      <c r="BRJ196" s="2" t="s">
        <v>4</v>
      </c>
      <c r="BRK196" s="2" t="s">
        <v>4</v>
      </c>
      <c r="BRL196" s="2" t="s">
        <v>4</v>
      </c>
      <c r="BRM196" s="2" t="s">
        <v>4</v>
      </c>
      <c r="BRN196" s="2" t="s">
        <v>4</v>
      </c>
      <c r="BRO196" s="2" t="s">
        <v>4</v>
      </c>
      <c r="BRP196" s="2" t="s">
        <v>4</v>
      </c>
      <c r="BRQ196" s="2" t="s">
        <v>4</v>
      </c>
      <c r="BRR196" s="2" t="s">
        <v>4</v>
      </c>
      <c r="BRS196" s="2" t="s">
        <v>4</v>
      </c>
      <c r="BRT196" s="2" t="s">
        <v>4</v>
      </c>
      <c r="BRU196" s="2" t="s">
        <v>4</v>
      </c>
      <c r="BRV196" s="2" t="s">
        <v>4</v>
      </c>
      <c r="BRW196" s="2" t="s">
        <v>4</v>
      </c>
      <c r="BRX196" s="2" t="s">
        <v>4</v>
      </c>
      <c r="BRY196" s="2" t="s">
        <v>4</v>
      </c>
      <c r="BRZ196" s="2" t="s">
        <v>4</v>
      </c>
      <c r="BSA196" s="2" t="s">
        <v>4</v>
      </c>
      <c r="BSB196" s="2" t="s">
        <v>4</v>
      </c>
      <c r="BSC196" s="2" t="s">
        <v>4</v>
      </c>
      <c r="BSD196" s="2" t="s">
        <v>4</v>
      </c>
      <c r="BSE196" s="2" t="s">
        <v>4</v>
      </c>
      <c r="BSF196" s="2" t="s">
        <v>4</v>
      </c>
      <c r="BSG196" s="2" t="s">
        <v>4</v>
      </c>
      <c r="BSH196" s="2" t="s">
        <v>4</v>
      </c>
      <c r="BSI196" s="2" t="s">
        <v>4</v>
      </c>
      <c r="BSJ196" s="2" t="s">
        <v>4</v>
      </c>
      <c r="BSK196" s="2" t="s">
        <v>4</v>
      </c>
      <c r="BSL196" s="2" t="s">
        <v>4</v>
      </c>
      <c r="BSM196" s="2" t="s">
        <v>4</v>
      </c>
      <c r="BSN196" s="2" t="s">
        <v>4</v>
      </c>
      <c r="BSO196" s="2" t="s">
        <v>4</v>
      </c>
      <c r="BSP196" s="2" t="s">
        <v>4</v>
      </c>
      <c r="BSQ196" s="2" t="s">
        <v>4</v>
      </c>
      <c r="BSR196" s="2" t="s">
        <v>4</v>
      </c>
      <c r="BSS196" s="2" t="s">
        <v>4</v>
      </c>
      <c r="BST196" s="2" t="s">
        <v>4</v>
      </c>
      <c r="BSU196" s="2" t="s">
        <v>4</v>
      </c>
      <c r="BSV196" s="2" t="s">
        <v>4</v>
      </c>
      <c r="BSW196" s="2" t="s">
        <v>4</v>
      </c>
      <c r="BSX196" s="2" t="s">
        <v>4</v>
      </c>
      <c r="BSY196" s="2" t="s">
        <v>4</v>
      </c>
      <c r="BSZ196" s="2" t="s">
        <v>4</v>
      </c>
      <c r="BTA196" s="2" t="s">
        <v>4</v>
      </c>
      <c r="BTB196" s="2" t="s">
        <v>4</v>
      </c>
      <c r="BTC196" s="2" t="s">
        <v>4</v>
      </c>
      <c r="BTD196" s="2" t="s">
        <v>4</v>
      </c>
      <c r="BTE196" s="2" t="s">
        <v>4</v>
      </c>
      <c r="BTF196" s="2" t="s">
        <v>4</v>
      </c>
      <c r="BTG196" s="2" t="s">
        <v>4</v>
      </c>
      <c r="BTH196" s="2" t="s">
        <v>4</v>
      </c>
      <c r="BTI196" s="2" t="s">
        <v>4</v>
      </c>
      <c r="BTJ196" s="2" t="s">
        <v>4</v>
      </c>
      <c r="BTK196" s="2" t="s">
        <v>4</v>
      </c>
      <c r="BTL196" s="2" t="s">
        <v>4</v>
      </c>
      <c r="BTM196" s="2" t="s">
        <v>4</v>
      </c>
      <c r="BTN196" s="2" t="s">
        <v>4</v>
      </c>
      <c r="BTO196" s="2" t="s">
        <v>4</v>
      </c>
      <c r="BTP196" s="2" t="s">
        <v>4</v>
      </c>
      <c r="BTQ196" s="2" t="s">
        <v>4</v>
      </c>
      <c r="BTR196" s="2" t="s">
        <v>4</v>
      </c>
      <c r="BTS196" s="2" t="s">
        <v>4</v>
      </c>
      <c r="BTT196" s="2" t="s">
        <v>4</v>
      </c>
      <c r="BTU196" s="2" t="s">
        <v>4</v>
      </c>
      <c r="BTV196" s="2" t="s">
        <v>4</v>
      </c>
      <c r="BTW196" s="2" t="s">
        <v>4</v>
      </c>
      <c r="BTX196" s="2" t="s">
        <v>4</v>
      </c>
      <c r="BTY196" s="2" t="s">
        <v>4</v>
      </c>
      <c r="BTZ196" s="2" t="s">
        <v>4</v>
      </c>
      <c r="BUA196" s="2" t="s">
        <v>4</v>
      </c>
      <c r="BUB196" s="2" t="s">
        <v>4</v>
      </c>
      <c r="BUC196" s="2" t="s">
        <v>4</v>
      </c>
      <c r="BUD196" s="2" t="s">
        <v>4</v>
      </c>
      <c r="BUE196" s="2" t="s">
        <v>4</v>
      </c>
      <c r="BUF196" s="2" t="s">
        <v>4</v>
      </c>
      <c r="BUG196" s="2" t="s">
        <v>4</v>
      </c>
      <c r="BUH196" s="2" t="s">
        <v>4</v>
      </c>
      <c r="BUI196" s="2" t="s">
        <v>4</v>
      </c>
      <c r="BUJ196" s="2" t="s">
        <v>4</v>
      </c>
      <c r="BUK196" s="2" t="s">
        <v>4</v>
      </c>
      <c r="BUL196" s="2" t="s">
        <v>4</v>
      </c>
      <c r="BUM196" s="2" t="s">
        <v>4</v>
      </c>
      <c r="BUN196" s="2" t="s">
        <v>4</v>
      </c>
      <c r="BUO196" s="2" t="s">
        <v>4</v>
      </c>
      <c r="BUP196" s="2" t="s">
        <v>4</v>
      </c>
      <c r="BUQ196" s="2" t="s">
        <v>4</v>
      </c>
      <c r="BUR196" s="2" t="s">
        <v>4</v>
      </c>
      <c r="BUS196" s="2" t="s">
        <v>4</v>
      </c>
      <c r="BUT196" s="2" t="s">
        <v>4</v>
      </c>
      <c r="BUU196" s="2" t="s">
        <v>4</v>
      </c>
      <c r="BUV196" s="2" t="s">
        <v>4</v>
      </c>
      <c r="BUW196" s="2" t="s">
        <v>4</v>
      </c>
      <c r="BUX196" s="2" t="s">
        <v>4</v>
      </c>
      <c r="BUY196" s="2" t="s">
        <v>4</v>
      </c>
      <c r="BUZ196" s="2" t="s">
        <v>4</v>
      </c>
      <c r="BVA196" s="2" t="s">
        <v>4</v>
      </c>
      <c r="BVB196" s="2" t="s">
        <v>4</v>
      </c>
      <c r="BVC196" s="2" t="s">
        <v>4</v>
      </c>
      <c r="BVD196" s="2" t="s">
        <v>4</v>
      </c>
      <c r="BVE196" s="2" t="s">
        <v>4</v>
      </c>
      <c r="BVF196" s="2" t="s">
        <v>4</v>
      </c>
      <c r="BVG196" s="2" t="s">
        <v>4</v>
      </c>
      <c r="BVH196" s="2" t="s">
        <v>4</v>
      </c>
      <c r="BVI196" s="2" t="s">
        <v>4</v>
      </c>
      <c r="BVJ196" s="2" t="s">
        <v>4</v>
      </c>
      <c r="BVK196" s="2" t="s">
        <v>4</v>
      </c>
      <c r="BVL196" s="2" t="s">
        <v>4</v>
      </c>
      <c r="BVM196" s="2" t="s">
        <v>4</v>
      </c>
      <c r="BVN196" s="2" t="s">
        <v>4</v>
      </c>
      <c r="BVO196" s="2" t="s">
        <v>4</v>
      </c>
      <c r="BVP196" s="2" t="s">
        <v>4</v>
      </c>
      <c r="BVQ196" s="2" t="s">
        <v>4</v>
      </c>
      <c r="BVR196" s="2" t="s">
        <v>4</v>
      </c>
      <c r="BVS196" s="2" t="s">
        <v>4</v>
      </c>
      <c r="BVT196" s="2" t="s">
        <v>4</v>
      </c>
      <c r="BVU196" s="2" t="s">
        <v>4</v>
      </c>
      <c r="BVV196" s="2" t="s">
        <v>4</v>
      </c>
      <c r="BVW196" s="2" t="s">
        <v>4</v>
      </c>
      <c r="BVX196" s="2" t="s">
        <v>4</v>
      </c>
      <c r="BVY196" s="2" t="s">
        <v>4</v>
      </c>
      <c r="BVZ196" s="2" t="s">
        <v>4</v>
      </c>
      <c r="BWA196" s="2" t="s">
        <v>4</v>
      </c>
      <c r="BWB196" s="2" t="s">
        <v>4</v>
      </c>
      <c r="BWC196" s="2" t="s">
        <v>4</v>
      </c>
      <c r="BWD196" s="2" t="s">
        <v>4</v>
      </c>
      <c r="BWE196" s="2" t="s">
        <v>4</v>
      </c>
      <c r="BWF196" s="2" t="s">
        <v>4</v>
      </c>
      <c r="BWG196" s="2" t="s">
        <v>4</v>
      </c>
      <c r="BWH196" s="2" t="s">
        <v>4</v>
      </c>
      <c r="BWI196" s="2" t="s">
        <v>4</v>
      </c>
      <c r="BWJ196" s="2" t="s">
        <v>4</v>
      </c>
      <c r="BWK196" s="2" t="s">
        <v>4</v>
      </c>
      <c r="BWL196" s="2" t="s">
        <v>4</v>
      </c>
      <c r="BWM196" s="2" t="s">
        <v>4</v>
      </c>
      <c r="BWN196" s="2" t="s">
        <v>4</v>
      </c>
      <c r="BWO196" s="2" t="s">
        <v>4</v>
      </c>
      <c r="BWP196" s="2" t="s">
        <v>4</v>
      </c>
      <c r="BWQ196" s="2" t="s">
        <v>4</v>
      </c>
      <c r="BWR196" s="2" t="s">
        <v>4</v>
      </c>
      <c r="BWS196" s="2" t="s">
        <v>4</v>
      </c>
      <c r="BWT196" s="2" t="s">
        <v>4</v>
      </c>
      <c r="BWU196" s="2" t="s">
        <v>4</v>
      </c>
      <c r="BWV196" s="2" t="s">
        <v>4</v>
      </c>
      <c r="BWW196" s="2" t="s">
        <v>4</v>
      </c>
      <c r="BWX196" s="2" t="s">
        <v>4</v>
      </c>
      <c r="BWY196" s="2" t="s">
        <v>4</v>
      </c>
      <c r="BWZ196" s="2" t="s">
        <v>4</v>
      </c>
      <c r="BXA196" s="2" t="s">
        <v>4</v>
      </c>
      <c r="BXB196" s="2" t="s">
        <v>4</v>
      </c>
      <c r="BXC196" s="2" t="s">
        <v>4</v>
      </c>
      <c r="BXD196" s="2" t="s">
        <v>4</v>
      </c>
      <c r="BXE196" s="2" t="s">
        <v>4</v>
      </c>
      <c r="BXF196" s="2" t="s">
        <v>4</v>
      </c>
      <c r="BXG196" s="2" t="s">
        <v>4</v>
      </c>
      <c r="BXH196" s="2" t="s">
        <v>4</v>
      </c>
      <c r="BXI196" s="2" t="s">
        <v>4</v>
      </c>
      <c r="BXJ196" s="2" t="s">
        <v>4</v>
      </c>
      <c r="BXK196" s="2" t="s">
        <v>4</v>
      </c>
      <c r="BXL196" s="2" t="s">
        <v>4</v>
      </c>
      <c r="BXM196" s="2" t="s">
        <v>4</v>
      </c>
      <c r="BXN196" s="2" t="s">
        <v>4</v>
      </c>
      <c r="BXO196" s="2" t="s">
        <v>4</v>
      </c>
      <c r="BXP196" s="2" t="s">
        <v>4</v>
      </c>
      <c r="BXQ196" s="2" t="s">
        <v>4</v>
      </c>
      <c r="BXR196" s="2" t="s">
        <v>4</v>
      </c>
      <c r="BXS196" s="2" t="s">
        <v>4</v>
      </c>
      <c r="BXT196" s="2" t="s">
        <v>4</v>
      </c>
      <c r="BXU196" s="2" t="s">
        <v>4</v>
      </c>
      <c r="BXV196" s="2" t="s">
        <v>4</v>
      </c>
      <c r="BXW196" s="2" t="s">
        <v>4</v>
      </c>
      <c r="BXX196" s="2" t="s">
        <v>4</v>
      </c>
      <c r="BXY196" s="2" t="s">
        <v>4</v>
      </c>
      <c r="BXZ196" s="2" t="s">
        <v>4</v>
      </c>
      <c r="BYA196" s="2" t="s">
        <v>4</v>
      </c>
      <c r="BYB196" s="2" t="s">
        <v>4</v>
      </c>
      <c r="BYC196" s="2" t="s">
        <v>4</v>
      </c>
      <c r="BYD196" s="2" t="s">
        <v>4</v>
      </c>
      <c r="BYE196" s="2" t="s">
        <v>4</v>
      </c>
      <c r="BYF196" s="2" t="s">
        <v>4</v>
      </c>
      <c r="BYG196" s="2" t="s">
        <v>4</v>
      </c>
      <c r="BYH196" s="2" t="s">
        <v>4</v>
      </c>
      <c r="BYI196" s="2" t="s">
        <v>4</v>
      </c>
      <c r="BYJ196" s="2" t="s">
        <v>4</v>
      </c>
      <c r="BYK196" s="2" t="s">
        <v>4</v>
      </c>
      <c r="BYL196" s="2" t="s">
        <v>4</v>
      </c>
      <c r="BYM196" s="2" t="s">
        <v>4</v>
      </c>
      <c r="BYN196" s="2" t="s">
        <v>4</v>
      </c>
      <c r="BYO196" s="2" t="s">
        <v>4</v>
      </c>
      <c r="BYP196" s="2" t="s">
        <v>4</v>
      </c>
      <c r="BYQ196" s="2" t="s">
        <v>4</v>
      </c>
      <c r="BYR196" s="2" t="s">
        <v>4</v>
      </c>
      <c r="BYS196" s="2" t="s">
        <v>4</v>
      </c>
      <c r="BYT196" s="2" t="s">
        <v>4</v>
      </c>
      <c r="BYU196" s="2" t="s">
        <v>4</v>
      </c>
      <c r="BYV196" s="2" t="s">
        <v>4</v>
      </c>
      <c r="BYW196" s="2" t="s">
        <v>4</v>
      </c>
      <c r="BYX196" s="2" t="s">
        <v>4</v>
      </c>
      <c r="BYY196" s="2" t="s">
        <v>4</v>
      </c>
      <c r="BYZ196" s="2" t="s">
        <v>4</v>
      </c>
      <c r="BZA196" s="2" t="s">
        <v>4</v>
      </c>
      <c r="BZB196" s="2" t="s">
        <v>4</v>
      </c>
      <c r="BZC196" s="2" t="s">
        <v>4</v>
      </c>
      <c r="BZD196" s="2" t="s">
        <v>4</v>
      </c>
      <c r="BZE196" s="2" t="s">
        <v>4</v>
      </c>
      <c r="BZF196" s="2" t="s">
        <v>4</v>
      </c>
      <c r="BZG196" s="2" t="s">
        <v>4</v>
      </c>
      <c r="BZH196" s="2" t="s">
        <v>4</v>
      </c>
      <c r="BZI196" s="2" t="s">
        <v>4</v>
      </c>
      <c r="BZJ196" s="2" t="s">
        <v>4</v>
      </c>
      <c r="BZK196" s="2" t="s">
        <v>4</v>
      </c>
      <c r="BZL196" s="2" t="s">
        <v>4</v>
      </c>
      <c r="BZM196" s="2" t="s">
        <v>4</v>
      </c>
      <c r="BZN196" s="2" t="s">
        <v>4</v>
      </c>
      <c r="BZO196" s="2" t="s">
        <v>4</v>
      </c>
      <c r="BZP196" s="2" t="s">
        <v>4</v>
      </c>
      <c r="BZQ196" s="2" t="s">
        <v>4</v>
      </c>
      <c r="BZR196" s="2" t="s">
        <v>4</v>
      </c>
      <c r="BZS196" s="2" t="s">
        <v>4</v>
      </c>
      <c r="BZT196" s="2" t="s">
        <v>4</v>
      </c>
      <c r="BZU196" s="2" t="s">
        <v>4</v>
      </c>
      <c r="BZV196" s="2" t="s">
        <v>4</v>
      </c>
      <c r="BZW196" s="2" t="s">
        <v>4</v>
      </c>
      <c r="BZX196" s="2" t="s">
        <v>4</v>
      </c>
      <c r="BZY196" s="2" t="s">
        <v>4</v>
      </c>
      <c r="BZZ196" s="2" t="s">
        <v>4</v>
      </c>
      <c r="CAA196" s="2" t="s">
        <v>4</v>
      </c>
      <c r="CAB196" s="2" t="s">
        <v>4</v>
      </c>
      <c r="CAC196" s="2" t="s">
        <v>4</v>
      </c>
      <c r="CAD196" s="2" t="s">
        <v>4</v>
      </c>
      <c r="CAE196" s="2" t="s">
        <v>4</v>
      </c>
      <c r="CAF196" s="2" t="s">
        <v>4</v>
      </c>
      <c r="CAG196" s="2" t="s">
        <v>4</v>
      </c>
      <c r="CAH196" s="2" t="s">
        <v>4</v>
      </c>
      <c r="CAI196" s="2" t="s">
        <v>4</v>
      </c>
      <c r="CAJ196" s="2" t="s">
        <v>4</v>
      </c>
      <c r="CAK196" s="2" t="s">
        <v>4</v>
      </c>
      <c r="CAL196" s="2" t="s">
        <v>4</v>
      </c>
      <c r="CAM196" s="2" t="s">
        <v>4</v>
      </c>
      <c r="CAN196" s="2" t="s">
        <v>4</v>
      </c>
      <c r="CAO196" s="2" t="s">
        <v>4</v>
      </c>
      <c r="CAP196" s="2" t="s">
        <v>4</v>
      </c>
      <c r="CAQ196" s="2" t="s">
        <v>4</v>
      </c>
      <c r="CAR196" s="2" t="s">
        <v>4</v>
      </c>
      <c r="CAS196" s="2" t="s">
        <v>4</v>
      </c>
      <c r="CAT196" s="2" t="s">
        <v>4</v>
      </c>
      <c r="CAU196" s="2" t="s">
        <v>4</v>
      </c>
      <c r="CAV196" s="2" t="s">
        <v>4</v>
      </c>
      <c r="CAW196" s="2" t="s">
        <v>4</v>
      </c>
      <c r="CAX196" s="2" t="s">
        <v>4</v>
      </c>
      <c r="CAY196" s="2" t="s">
        <v>4</v>
      </c>
      <c r="CAZ196" s="2" t="s">
        <v>4</v>
      </c>
      <c r="CBA196" s="2" t="s">
        <v>4</v>
      </c>
      <c r="CBB196" s="2" t="s">
        <v>4</v>
      </c>
      <c r="CBC196" s="2" t="s">
        <v>4</v>
      </c>
      <c r="CBD196" s="2" t="s">
        <v>4</v>
      </c>
      <c r="CBE196" s="2" t="s">
        <v>4</v>
      </c>
      <c r="CBF196" s="2" t="s">
        <v>4</v>
      </c>
      <c r="CBG196" s="2" t="s">
        <v>4</v>
      </c>
      <c r="CBH196" s="2" t="s">
        <v>4</v>
      </c>
      <c r="CBI196" s="2" t="s">
        <v>4</v>
      </c>
      <c r="CBJ196" s="2" t="s">
        <v>4</v>
      </c>
      <c r="CBK196" s="2" t="s">
        <v>4</v>
      </c>
      <c r="CBL196" s="2" t="s">
        <v>4</v>
      </c>
      <c r="CBM196" s="2" t="s">
        <v>4</v>
      </c>
      <c r="CBN196" s="2" t="s">
        <v>4</v>
      </c>
      <c r="CBO196" s="2" t="s">
        <v>4</v>
      </c>
      <c r="CBP196" s="2" t="s">
        <v>4</v>
      </c>
      <c r="CBQ196" s="2" t="s">
        <v>4</v>
      </c>
      <c r="CBR196" s="2" t="s">
        <v>4</v>
      </c>
      <c r="CBS196" s="2" t="s">
        <v>4</v>
      </c>
      <c r="CBT196" s="2" t="s">
        <v>4</v>
      </c>
      <c r="CBU196" s="2" t="s">
        <v>4</v>
      </c>
      <c r="CBV196" s="2" t="s">
        <v>4</v>
      </c>
      <c r="CBW196" s="2" t="s">
        <v>4</v>
      </c>
      <c r="CBX196" s="2" t="s">
        <v>4</v>
      </c>
      <c r="CBY196" s="2" t="s">
        <v>4</v>
      </c>
      <c r="CBZ196" s="2" t="s">
        <v>4</v>
      </c>
      <c r="CCA196" s="2" t="s">
        <v>4</v>
      </c>
      <c r="CCB196" s="2" t="s">
        <v>4</v>
      </c>
      <c r="CCC196" s="2" t="s">
        <v>4</v>
      </c>
      <c r="CCD196" s="2" t="s">
        <v>4</v>
      </c>
      <c r="CCE196" s="2" t="s">
        <v>4</v>
      </c>
      <c r="CCF196" s="2" t="s">
        <v>4</v>
      </c>
      <c r="CCG196" s="2" t="s">
        <v>4</v>
      </c>
      <c r="CCH196" s="2" t="s">
        <v>4</v>
      </c>
      <c r="CCI196" s="2" t="s">
        <v>4</v>
      </c>
      <c r="CCJ196" s="2" t="s">
        <v>4</v>
      </c>
      <c r="CCK196" s="2" t="s">
        <v>4</v>
      </c>
      <c r="CCL196" s="2" t="s">
        <v>4</v>
      </c>
      <c r="CCM196" s="2" t="s">
        <v>4</v>
      </c>
      <c r="CCN196" s="2" t="s">
        <v>4</v>
      </c>
      <c r="CCO196" s="2" t="s">
        <v>4</v>
      </c>
      <c r="CCP196" s="2" t="s">
        <v>4</v>
      </c>
      <c r="CCQ196" s="2" t="s">
        <v>4</v>
      </c>
      <c r="CCR196" s="2" t="s">
        <v>4</v>
      </c>
      <c r="CCS196" s="2" t="s">
        <v>4</v>
      </c>
      <c r="CCT196" s="2" t="s">
        <v>4</v>
      </c>
      <c r="CCU196" s="2" t="s">
        <v>4</v>
      </c>
      <c r="CCV196" s="2" t="s">
        <v>4</v>
      </c>
      <c r="CCW196" s="2" t="s">
        <v>4</v>
      </c>
      <c r="CCX196" s="2" t="s">
        <v>4</v>
      </c>
      <c r="CCY196" s="2" t="s">
        <v>4</v>
      </c>
      <c r="CCZ196" s="2" t="s">
        <v>4</v>
      </c>
      <c r="CDA196" s="2" t="s">
        <v>4</v>
      </c>
      <c r="CDB196" s="2" t="s">
        <v>4</v>
      </c>
      <c r="CDC196" s="2" t="s">
        <v>4</v>
      </c>
      <c r="CDD196" s="2" t="s">
        <v>4</v>
      </c>
      <c r="CDE196" s="2" t="s">
        <v>4</v>
      </c>
      <c r="CDF196" s="2" t="s">
        <v>4</v>
      </c>
      <c r="CDG196" s="2" t="s">
        <v>4</v>
      </c>
      <c r="CDH196" s="2" t="s">
        <v>4</v>
      </c>
      <c r="CDI196" s="2" t="s">
        <v>4</v>
      </c>
      <c r="CDJ196" s="2" t="s">
        <v>4</v>
      </c>
      <c r="CDK196" s="2" t="s">
        <v>4</v>
      </c>
      <c r="CDL196" s="2" t="s">
        <v>4</v>
      </c>
      <c r="CDM196" s="2" t="s">
        <v>4</v>
      </c>
      <c r="CDN196" s="2" t="s">
        <v>4</v>
      </c>
      <c r="CDO196" s="2" t="s">
        <v>4</v>
      </c>
      <c r="CDP196" s="2" t="s">
        <v>4</v>
      </c>
      <c r="CDQ196" s="2" t="s">
        <v>4</v>
      </c>
      <c r="CDR196" s="2" t="s">
        <v>4</v>
      </c>
      <c r="CDS196" s="2" t="s">
        <v>4</v>
      </c>
      <c r="CDT196" s="2" t="s">
        <v>4</v>
      </c>
      <c r="CDU196" s="2" t="s">
        <v>4</v>
      </c>
      <c r="CDV196" s="2" t="s">
        <v>4</v>
      </c>
      <c r="CDW196" s="2" t="s">
        <v>4</v>
      </c>
      <c r="CDX196" s="2" t="s">
        <v>4</v>
      </c>
      <c r="CDY196" s="2" t="s">
        <v>4</v>
      </c>
      <c r="CDZ196" s="2" t="s">
        <v>4</v>
      </c>
      <c r="CEA196" s="2" t="s">
        <v>4</v>
      </c>
      <c r="CEB196" s="2" t="s">
        <v>4</v>
      </c>
      <c r="CEC196" s="2" t="s">
        <v>4</v>
      </c>
      <c r="CED196" s="2" t="s">
        <v>4</v>
      </c>
      <c r="CEE196" s="2" t="s">
        <v>4</v>
      </c>
      <c r="CEF196" s="2" t="s">
        <v>4</v>
      </c>
      <c r="CEG196" s="2" t="s">
        <v>4</v>
      </c>
      <c r="CEH196" s="2" t="s">
        <v>4</v>
      </c>
      <c r="CEI196" s="2" t="s">
        <v>4</v>
      </c>
      <c r="CEJ196" s="2" t="s">
        <v>4</v>
      </c>
      <c r="CEK196" s="2" t="s">
        <v>4</v>
      </c>
      <c r="CEL196" s="2" t="s">
        <v>4</v>
      </c>
      <c r="CEM196" s="2" t="s">
        <v>4</v>
      </c>
      <c r="CEN196" s="2" t="s">
        <v>4</v>
      </c>
      <c r="CEO196" s="2" t="s">
        <v>4</v>
      </c>
      <c r="CEP196" s="2" t="s">
        <v>4</v>
      </c>
      <c r="CEQ196" s="2" t="s">
        <v>4</v>
      </c>
      <c r="CER196" s="2" t="s">
        <v>4</v>
      </c>
      <c r="CES196" s="2" t="s">
        <v>4</v>
      </c>
      <c r="CET196" s="2" t="s">
        <v>4</v>
      </c>
      <c r="CEU196" s="2" t="s">
        <v>4</v>
      </c>
      <c r="CEV196" s="2" t="s">
        <v>4</v>
      </c>
      <c r="CEW196" s="2" t="s">
        <v>4</v>
      </c>
      <c r="CEX196" s="2" t="s">
        <v>4</v>
      </c>
      <c r="CEY196" s="2" t="s">
        <v>4</v>
      </c>
      <c r="CEZ196" s="2" t="s">
        <v>4</v>
      </c>
      <c r="CFA196" s="2" t="s">
        <v>4</v>
      </c>
      <c r="CFB196" s="2" t="s">
        <v>4</v>
      </c>
      <c r="CFC196" s="2" t="s">
        <v>4</v>
      </c>
      <c r="CFD196" s="2" t="s">
        <v>4</v>
      </c>
      <c r="CFE196" s="2" t="s">
        <v>4</v>
      </c>
      <c r="CFF196" s="2" t="s">
        <v>4</v>
      </c>
      <c r="CFG196" s="2" t="s">
        <v>4</v>
      </c>
      <c r="CFH196" s="2" t="s">
        <v>4</v>
      </c>
      <c r="CFI196" s="2" t="s">
        <v>4</v>
      </c>
      <c r="CFJ196" s="2" t="s">
        <v>4</v>
      </c>
      <c r="CFK196" s="2" t="s">
        <v>4</v>
      </c>
      <c r="CFL196" s="2" t="s">
        <v>4</v>
      </c>
      <c r="CFM196" s="2" t="s">
        <v>4</v>
      </c>
      <c r="CFN196" s="2" t="s">
        <v>4</v>
      </c>
      <c r="CFO196" s="2" t="s">
        <v>4</v>
      </c>
      <c r="CFP196" s="2" t="s">
        <v>4</v>
      </c>
      <c r="CFQ196" s="2" t="s">
        <v>4</v>
      </c>
      <c r="CFR196" s="2" t="s">
        <v>4</v>
      </c>
      <c r="CFS196" s="2" t="s">
        <v>4</v>
      </c>
      <c r="CFT196" s="2" t="s">
        <v>4</v>
      </c>
      <c r="CFU196" s="2" t="s">
        <v>4</v>
      </c>
      <c r="CFV196" s="2" t="s">
        <v>4</v>
      </c>
      <c r="CFW196" s="2" t="s">
        <v>4</v>
      </c>
      <c r="CFX196" s="2" t="s">
        <v>4</v>
      </c>
      <c r="CFY196" s="2" t="s">
        <v>4</v>
      </c>
      <c r="CFZ196" s="2" t="s">
        <v>4</v>
      </c>
      <c r="CGA196" s="2" t="s">
        <v>4</v>
      </c>
      <c r="CGB196" s="2" t="s">
        <v>4</v>
      </c>
      <c r="CGC196" s="2" t="s">
        <v>4</v>
      </c>
      <c r="CGD196" s="2" t="s">
        <v>4</v>
      </c>
      <c r="CGE196" s="2" t="s">
        <v>4</v>
      </c>
      <c r="CGF196" s="2" t="s">
        <v>4</v>
      </c>
      <c r="CGG196" s="2" t="s">
        <v>4</v>
      </c>
      <c r="CGH196" s="2" t="s">
        <v>4</v>
      </c>
      <c r="CGI196" s="2" t="s">
        <v>4</v>
      </c>
      <c r="CGJ196" s="2" t="s">
        <v>4</v>
      </c>
      <c r="CGK196" s="2" t="s">
        <v>4</v>
      </c>
      <c r="CGL196" s="2" t="s">
        <v>4</v>
      </c>
      <c r="CGM196" s="2" t="s">
        <v>4</v>
      </c>
      <c r="CGN196" s="2" t="s">
        <v>4</v>
      </c>
      <c r="CGO196" s="2" t="s">
        <v>4</v>
      </c>
      <c r="CGP196" s="2" t="s">
        <v>4</v>
      </c>
      <c r="CGQ196" s="2" t="s">
        <v>4</v>
      </c>
      <c r="CGR196" s="2" t="s">
        <v>4</v>
      </c>
      <c r="CGS196" s="2" t="s">
        <v>4</v>
      </c>
      <c r="CGT196" s="2" t="s">
        <v>4</v>
      </c>
      <c r="CGU196" s="2" t="s">
        <v>4</v>
      </c>
      <c r="CGV196" s="2" t="s">
        <v>4</v>
      </c>
      <c r="CGW196" s="2" t="s">
        <v>4</v>
      </c>
      <c r="CGX196" s="2" t="s">
        <v>4</v>
      </c>
      <c r="CGY196" s="2" t="s">
        <v>4</v>
      </c>
      <c r="CGZ196" s="2" t="s">
        <v>4</v>
      </c>
      <c r="CHA196" s="2" t="s">
        <v>4</v>
      </c>
      <c r="CHB196" s="2" t="s">
        <v>4</v>
      </c>
      <c r="CHC196" s="2" t="s">
        <v>4</v>
      </c>
      <c r="CHD196" s="2" t="s">
        <v>4</v>
      </c>
      <c r="CHE196" s="2" t="s">
        <v>4</v>
      </c>
      <c r="CHF196" s="2" t="s">
        <v>4</v>
      </c>
      <c r="CHG196" s="2" t="s">
        <v>4</v>
      </c>
      <c r="CHH196" s="2" t="s">
        <v>4</v>
      </c>
      <c r="CHI196" s="2" t="s">
        <v>4</v>
      </c>
      <c r="CHJ196" s="2" t="s">
        <v>4</v>
      </c>
      <c r="CHK196" s="2" t="s">
        <v>4</v>
      </c>
      <c r="CHL196" s="2" t="s">
        <v>4</v>
      </c>
      <c r="CHM196" s="2" t="s">
        <v>4</v>
      </c>
      <c r="CHN196" s="2" t="s">
        <v>4</v>
      </c>
      <c r="CHO196" s="2" t="s">
        <v>4</v>
      </c>
      <c r="CHP196" s="2" t="s">
        <v>4</v>
      </c>
      <c r="CHQ196" s="2" t="s">
        <v>4</v>
      </c>
      <c r="CHR196" s="2" t="s">
        <v>4</v>
      </c>
      <c r="CHS196" s="2" t="s">
        <v>4</v>
      </c>
      <c r="CHT196" s="2" t="s">
        <v>4</v>
      </c>
      <c r="CHU196" s="2" t="s">
        <v>4</v>
      </c>
      <c r="CHV196" s="2" t="s">
        <v>4</v>
      </c>
      <c r="CHW196" s="2" t="s">
        <v>4</v>
      </c>
      <c r="CHX196" s="2" t="s">
        <v>4</v>
      </c>
      <c r="CHY196" s="2" t="s">
        <v>4</v>
      </c>
      <c r="CHZ196" s="2" t="s">
        <v>4</v>
      </c>
      <c r="CIA196" s="2" t="s">
        <v>4</v>
      </c>
      <c r="CIB196" s="2" t="s">
        <v>4</v>
      </c>
      <c r="CIC196" s="2" t="s">
        <v>4</v>
      </c>
      <c r="CID196" s="2" t="s">
        <v>4</v>
      </c>
      <c r="CIE196" s="2" t="s">
        <v>4</v>
      </c>
      <c r="CIF196" s="2" t="s">
        <v>4</v>
      </c>
      <c r="CIG196" s="2" t="s">
        <v>4</v>
      </c>
      <c r="CIH196" s="2" t="s">
        <v>4</v>
      </c>
      <c r="CII196" s="2" t="s">
        <v>4</v>
      </c>
      <c r="CIJ196" s="2" t="s">
        <v>4</v>
      </c>
      <c r="CIK196" s="2" t="s">
        <v>4</v>
      </c>
      <c r="CIL196" s="2" t="s">
        <v>4</v>
      </c>
      <c r="CIM196" s="2" t="s">
        <v>4</v>
      </c>
      <c r="CIN196" s="2" t="s">
        <v>4</v>
      </c>
      <c r="CIO196" s="2" t="s">
        <v>4</v>
      </c>
      <c r="CIP196" s="2" t="s">
        <v>4</v>
      </c>
      <c r="CIQ196" s="2" t="s">
        <v>4</v>
      </c>
      <c r="CIR196" s="2" t="s">
        <v>4</v>
      </c>
      <c r="CIS196" s="2" t="s">
        <v>4</v>
      </c>
      <c r="CIT196" s="2" t="s">
        <v>4</v>
      </c>
      <c r="CIU196" s="2" t="s">
        <v>4</v>
      </c>
      <c r="CIV196" s="2" t="s">
        <v>4</v>
      </c>
      <c r="CIW196" s="2" t="s">
        <v>4</v>
      </c>
      <c r="CIX196" s="2" t="s">
        <v>4</v>
      </c>
      <c r="CIY196" s="2" t="s">
        <v>4</v>
      </c>
      <c r="CIZ196" s="2" t="s">
        <v>4</v>
      </c>
      <c r="CJA196" s="2" t="s">
        <v>4</v>
      </c>
      <c r="CJB196" s="2" t="s">
        <v>4</v>
      </c>
      <c r="CJC196" s="2" t="s">
        <v>4</v>
      </c>
      <c r="CJD196" s="2" t="s">
        <v>4</v>
      </c>
      <c r="CJE196" s="2" t="s">
        <v>4</v>
      </c>
      <c r="CJF196" s="2" t="s">
        <v>4</v>
      </c>
      <c r="CJG196" s="2" t="s">
        <v>4</v>
      </c>
      <c r="CJH196" s="2" t="s">
        <v>4</v>
      </c>
      <c r="CJI196" s="2" t="s">
        <v>4</v>
      </c>
      <c r="CJJ196" s="2" t="s">
        <v>4</v>
      </c>
      <c r="CJK196" s="2" t="s">
        <v>4</v>
      </c>
      <c r="CJL196" s="2" t="s">
        <v>4</v>
      </c>
      <c r="CJM196" s="2" t="s">
        <v>4</v>
      </c>
      <c r="CJN196" s="2" t="s">
        <v>4</v>
      </c>
      <c r="CJO196" s="2" t="s">
        <v>4</v>
      </c>
      <c r="CJP196" s="2" t="s">
        <v>4</v>
      </c>
      <c r="CJQ196" s="2" t="s">
        <v>4</v>
      </c>
      <c r="CJR196" s="2" t="s">
        <v>4</v>
      </c>
      <c r="CJS196" s="2" t="s">
        <v>4</v>
      </c>
      <c r="CJT196" s="2" t="s">
        <v>4</v>
      </c>
      <c r="CJU196" s="2" t="s">
        <v>4</v>
      </c>
      <c r="CJV196" s="2" t="s">
        <v>4</v>
      </c>
      <c r="CJW196" s="2" t="s">
        <v>4</v>
      </c>
      <c r="CJX196" s="2" t="s">
        <v>4</v>
      </c>
      <c r="CJY196" s="2" t="s">
        <v>4</v>
      </c>
      <c r="CJZ196" s="2" t="s">
        <v>4</v>
      </c>
      <c r="CKA196" s="2" t="s">
        <v>4</v>
      </c>
      <c r="CKB196" s="2" t="s">
        <v>4</v>
      </c>
      <c r="CKC196" s="2" t="s">
        <v>4</v>
      </c>
      <c r="CKD196" s="2" t="s">
        <v>4</v>
      </c>
      <c r="CKE196" s="2" t="s">
        <v>4</v>
      </c>
      <c r="CKF196" s="2" t="s">
        <v>4</v>
      </c>
      <c r="CKG196" s="2" t="s">
        <v>4</v>
      </c>
      <c r="CKH196" s="2" t="s">
        <v>4</v>
      </c>
      <c r="CKI196" s="2" t="s">
        <v>4</v>
      </c>
      <c r="CKJ196" s="2" t="s">
        <v>4</v>
      </c>
      <c r="CKK196" s="2" t="s">
        <v>4</v>
      </c>
      <c r="CKL196" s="2" t="s">
        <v>4</v>
      </c>
      <c r="CKM196" s="2" t="s">
        <v>4</v>
      </c>
      <c r="CKN196" s="2" t="s">
        <v>4</v>
      </c>
      <c r="CKO196" s="2" t="s">
        <v>4</v>
      </c>
      <c r="CKP196" s="2" t="s">
        <v>4</v>
      </c>
      <c r="CKQ196" s="2" t="s">
        <v>4</v>
      </c>
      <c r="CKR196" s="2" t="s">
        <v>4</v>
      </c>
      <c r="CKS196" s="2" t="s">
        <v>4</v>
      </c>
      <c r="CKT196" s="2" t="s">
        <v>4</v>
      </c>
      <c r="CKU196" s="2" t="s">
        <v>4</v>
      </c>
      <c r="CKV196" s="2" t="s">
        <v>4</v>
      </c>
      <c r="CKW196" s="2" t="s">
        <v>4</v>
      </c>
      <c r="CKX196" s="2" t="s">
        <v>4</v>
      </c>
      <c r="CKY196" s="2" t="s">
        <v>4</v>
      </c>
      <c r="CKZ196" s="2" t="s">
        <v>4</v>
      </c>
      <c r="CLA196" s="2" t="s">
        <v>4</v>
      </c>
      <c r="CLB196" s="2" t="s">
        <v>4</v>
      </c>
      <c r="CLC196" s="2" t="s">
        <v>4</v>
      </c>
      <c r="CLD196" s="2" t="s">
        <v>4</v>
      </c>
      <c r="CLE196" s="2" t="s">
        <v>4</v>
      </c>
      <c r="CLF196" s="2" t="s">
        <v>4</v>
      </c>
      <c r="CLG196" s="2" t="s">
        <v>4</v>
      </c>
      <c r="CLH196" s="2" t="s">
        <v>4</v>
      </c>
      <c r="CLI196" s="2" t="s">
        <v>4</v>
      </c>
      <c r="CLJ196" s="2" t="s">
        <v>4</v>
      </c>
      <c r="CLK196" s="2" t="s">
        <v>4</v>
      </c>
      <c r="CLL196" s="2" t="s">
        <v>4</v>
      </c>
      <c r="CLM196" s="2" t="s">
        <v>4</v>
      </c>
      <c r="CLN196" s="2" t="s">
        <v>4</v>
      </c>
      <c r="CLO196" s="2" t="s">
        <v>4</v>
      </c>
      <c r="CLP196" s="2" t="s">
        <v>4</v>
      </c>
      <c r="CLQ196" s="2" t="s">
        <v>4</v>
      </c>
      <c r="CLR196" s="2" t="s">
        <v>4</v>
      </c>
      <c r="CLS196" s="2" t="s">
        <v>4</v>
      </c>
      <c r="CLT196" s="2" t="s">
        <v>4</v>
      </c>
      <c r="CLU196" s="2" t="s">
        <v>4</v>
      </c>
      <c r="CLV196" s="2" t="s">
        <v>4</v>
      </c>
      <c r="CLW196" s="2" t="s">
        <v>4</v>
      </c>
      <c r="CLX196" s="2" t="s">
        <v>4</v>
      </c>
      <c r="CLY196" s="2" t="s">
        <v>4</v>
      </c>
      <c r="CLZ196" s="2" t="s">
        <v>4</v>
      </c>
      <c r="CMA196" s="2" t="s">
        <v>4</v>
      </c>
      <c r="CMB196" s="2" t="s">
        <v>4</v>
      </c>
      <c r="CMC196" s="2" t="s">
        <v>4</v>
      </c>
      <c r="CMD196" s="2" t="s">
        <v>4</v>
      </c>
      <c r="CME196" s="2" t="s">
        <v>4</v>
      </c>
      <c r="CMF196" s="2" t="s">
        <v>4</v>
      </c>
      <c r="CMG196" s="2" t="s">
        <v>4</v>
      </c>
      <c r="CMH196" s="2" t="s">
        <v>4</v>
      </c>
      <c r="CMI196" s="2" t="s">
        <v>4</v>
      </c>
      <c r="CMJ196" s="2" t="s">
        <v>4</v>
      </c>
      <c r="CMK196" s="2" t="s">
        <v>4</v>
      </c>
      <c r="CML196" s="2" t="s">
        <v>4</v>
      </c>
      <c r="CMM196" s="2" t="s">
        <v>4</v>
      </c>
      <c r="CMN196" s="2" t="s">
        <v>4</v>
      </c>
      <c r="CMO196" s="2" t="s">
        <v>4</v>
      </c>
      <c r="CMP196" s="2" t="s">
        <v>4</v>
      </c>
      <c r="CMQ196" s="2" t="s">
        <v>4</v>
      </c>
      <c r="CMR196" s="2" t="s">
        <v>4</v>
      </c>
      <c r="CMS196" s="2" t="s">
        <v>4</v>
      </c>
      <c r="CMT196" s="2" t="s">
        <v>4</v>
      </c>
      <c r="CMU196" s="2" t="s">
        <v>4</v>
      </c>
      <c r="CMV196" s="2" t="s">
        <v>4</v>
      </c>
      <c r="CMW196" s="2" t="s">
        <v>4</v>
      </c>
      <c r="CMX196" s="2" t="s">
        <v>4</v>
      </c>
      <c r="CMY196" s="2" t="s">
        <v>4</v>
      </c>
      <c r="CMZ196" s="2" t="s">
        <v>4</v>
      </c>
      <c r="CNA196" s="2" t="s">
        <v>4</v>
      </c>
      <c r="CNB196" s="2" t="s">
        <v>4</v>
      </c>
      <c r="CNC196" s="2" t="s">
        <v>4</v>
      </c>
      <c r="CND196" s="2" t="s">
        <v>4</v>
      </c>
      <c r="CNE196" s="2" t="s">
        <v>4</v>
      </c>
      <c r="CNF196" s="2" t="s">
        <v>4</v>
      </c>
      <c r="CNG196" s="2" t="s">
        <v>4</v>
      </c>
      <c r="CNH196" s="2" t="s">
        <v>4</v>
      </c>
      <c r="CNI196" s="2" t="s">
        <v>4</v>
      </c>
      <c r="CNJ196" s="2" t="s">
        <v>4</v>
      </c>
      <c r="CNK196" s="2" t="s">
        <v>4</v>
      </c>
      <c r="CNL196" s="2" t="s">
        <v>4</v>
      </c>
      <c r="CNM196" s="2" t="s">
        <v>4</v>
      </c>
      <c r="CNN196" s="2" t="s">
        <v>4</v>
      </c>
      <c r="CNO196" s="2" t="s">
        <v>4</v>
      </c>
      <c r="CNP196" s="2" t="s">
        <v>4</v>
      </c>
      <c r="CNQ196" s="2" t="s">
        <v>4</v>
      </c>
      <c r="CNR196" s="2" t="s">
        <v>4</v>
      </c>
      <c r="CNS196" s="2" t="s">
        <v>4</v>
      </c>
      <c r="CNT196" s="2" t="s">
        <v>4</v>
      </c>
      <c r="CNU196" s="2" t="s">
        <v>4</v>
      </c>
      <c r="CNV196" s="2" t="s">
        <v>4</v>
      </c>
      <c r="CNW196" s="2" t="s">
        <v>4</v>
      </c>
      <c r="CNX196" s="2" t="s">
        <v>4</v>
      </c>
      <c r="CNY196" s="2" t="s">
        <v>4</v>
      </c>
      <c r="CNZ196" s="2" t="s">
        <v>4</v>
      </c>
      <c r="COA196" s="2" t="s">
        <v>4</v>
      </c>
      <c r="COB196" s="2" t="s">
        <v>4</v>
      </c>
      <c r="COC196" s="2" t="s">
        <v>4</v>
      </c>
      <c r="COD196" s="2" t="s">
        <v>4</v>
      </c>
      <c r="COE196" s="2" t="s">
        <v>4</v>
      </c>
      <c r="COF196" s="2" t="s">
        <v>4</v>
      </c>
      <c r="COG196" s="2" t="s">
        <v>4</v>
      </c>
      <c r="COH196" s="2" t="s">
        <v>4</v>
      </c>
      <c r="COI196" s="2" t="s">
        <v>4</v>
      </c>
      <c r="COJ196" s="2" t="s">
        <v>4</v>
      </c>
      <c r="COK196" s="2" t="s">
        <v>4</v>
      </c>
      <c r="COL196" s="2" t="s">
        <v>4</v>
      </c>
      <c r="COM196" s="2" t="s">
        <v>4</v>
      </c>
      <c r="CON196" s="2" t="s">
        <v>4</v>
      </c>
      <c r="COO196" s="2" t="s">
        <v>4</v>
      </c>
      <c r="COP196" s="2" t="s">
        <v>4</v>
      </c>
      <c r="COQ196" s="2" t="s">
        <v>4</v>
      </c>
      <c r="COR196" s="2" t="s">
        <v>4</v>
      </c>
      <c r="COS196" s="2" t="s">
        <v>4</v>
      </c>
      <c r="COT196" s="2" t="s">
        <v>4</v>
      </c>
      <c r="COU196" s="2" t="s">
        <v>4</v>
      </c>
      <c r="COV196" s="2" t="s">
        <v>4</v>
      </c>
      <c r="COW196" s="2" t="s">
        <v>4</v>
      </c>
      <c r="COX196" s="2" t="s">
        <v>4</v>
      </c>
      <c r="COY196" s="2" t="s">
        <v>4</v>
      </c>
      <c r="COZ196" s="2" t="s">
        <v>4</v>
      </c>
      <c r="CPA196" s="2" t="s">
        <v>4</v>
      </c>
      <c r="CPB196" s="2" t="s">
        <v>4</v>
      </c>
      <c r="CPC196" s="2" t="s">
        <v>4</v>
      </c>
      <c r="CPD196" s="2" t="s">
        <v>4</v>
      </c>
      <c r="CPE196" s="2" t="s">
        <v>4</v>
      </c>
      <c r="CPF196" s="2" t="s">
        <v>4</v>
      </c>
      <c r="CPG196" s="2" t="s">
        <v>4</v>
      </c>
      <c r="CPH196" s="2" t="s">
        <v>4</v>
      </c>
      <c r="CPI196" s="2" t="s">
        <v>4</v>
      </c>
      <c r="CPJ196" s="2" t="s">
        <v>4</v>
      </c>
      <c r="CPK196" s="2" t="s">
        <v>4</v>
      </c>
      <c r="CPL196" s="2" t="s">
        <v>4</v>
      </c>
      <c r="CPM196" s="2" t="s">
        <v>4</v>
      </c>
      <c r="CPN196" s="2" t="s">
        <v>4</v>
      </c>
      <c r="CPO196" s="2" t="s">
        <v>4</v>
      </c>
      <c r="CPP196" s="2" t="s">
        <v>4</v>
      </c>
      <c r="CPQ196" s="2" t="s">
        <v>4</v>
      </c>
      <c r="CPR196" s="2" t="s">
        <v>4</v>
      </c>
      <c r="CPS196" s="2" t="s">
        <v>4</v>
      </c>
      <c r="CPT196" s="2" t="s">
        <v>4</v>
      </c>
      <c r="CPU196" s="2" t="s">
        <v>4</v>
      </c>
      <c r="CPV196" s="2" t="s">
        <v>4</v>
      </c>
      <c r="CPW196" s="2" t="s">
        <v>4</v>
      </c>
      <c r="CPX196" s="2" t="s">
        <v>4</v>
      </c>
      <c r="CPY196" s="2" t="s">
        <v>4</v>
      </c>
      <c r="CPZ196" s="2" t="s">
        <v>4</v>
      </c>
      <c r="CQA196" s="2" t="s">
        <v>4</v>
      </c>
      <c r="CQB196" s="2" t="s">
        <v>4</v>
      </c>
      <c r="CQC196" s="2" t="s">
        <v>4</v>
      </c>
      <c r="CQD196" s="2" t="s">
        <v>4</v>
      </c>
      <c r="CQE196" s="2" t="s">
        <v>4</v>
      </c>
      <c r="CQF196" s="2" t="s">
        <v>4</v>
      </c>
      <c r="CQG196" s="2" t="s">
        <v>4</v>
      </c>
      <c r="CQH196" s="2" t="s">
        <v>4</v>
      </c>
      <c r="CQI196" s="2" t="s">
        <v>4</v>
      </c>
      <c r="CQJ196" s="2" t="s">
        <v>4</v>
      </c>
      <c r="CQK196" s="2" t="s">
        <v>4</v>
      </c>
      <c r="CQL196" s="2" t="s">
        <v>4</v>
      </c>
      <c r="CQM196" s="2" t="s">
        <v>4</v>
      </c>
      <c r="CQN196" s="2" t="s">
        <v>4</v>
      </c>
      <c r="CQO196" s="2" t="s">
        <v>4</v>
      </c>
      <c r="CQP196" s="2" t="s">
        <v>4</v>
      </c>
      <c r="CQQ196" s="2" t="s">
        <v>4</v>
      </c>
      <c r="CQR196" s="2" t="s">
        <v>4</v>
      </c>
      <c r="CQS196" s="2" t="s">
        <v>4</v>
      </c>
      <c r="CQT196" s="2" t="s">
        <v>4</v>
      </c>
      <c r="CQU196" s="2" t="s">
        <v>4</v>
      </c>
      <c r="CQV196" s="2" t="s">
        <v>4</v>
      </c>
      <c r="CQW196" s="2" t="s">
        <v>4</v>
      </c>
      <c r="CQX196" s="2" t="s">
        <v>4</v>
      </c>
      <c r="CQY196" s="2" t="s">
        <v>4</v>
      </c>
      <c r="CQZ196" s="2" t="s">
        <v>4</v>
      </c>
      <c r="CRA196" s="2" t="s">
        <v>4</v>
      </c>
      <c r="CRB196" s="2" t="s">
        <v>4</v>
      </c>
      <c r="CRC196" s="2" t="s">
        <v>4</v>
      </c>
      <c r="CRD196" s="2" t="s">
        <v>4</v>
      </c>
      <c r="CRE196" s="2" t="s">
        <v>4</v>
      </c>
      <c r="CRF196" s="2" t="s">
        <v>4</v>
      </c>
      <c r="CRG196" s="2" t="s">
        <v>4</v>
      </c>
      <c r="CRH196" s="2" t="s">
        <v>4</v>
      </c>
      <c r="CRI196" s="2" t="s">
        <v>4</v>
      </c>
      <c r="CRJ196" s="2" t="s">
        <v>4</v>
      </c>
      <c r="CRK196" s="2" t="s">
        <v>4</v>
      </c>
      <c r="CRL196" s="2" t="s">
        <v>4</v>
      </c>
      <c r="CRM196" s="2" t="s">
        <v>4</v>
      </c>
      <c r="CRN196" s="2" t="s">
        <v>4</v>
      </c>
      <c r="CRO196" s="2" t="s">
        <v>4</v>
      </c>
      <c r="CRP196" s="2" t="s">
        <v>4</v>
      </c>
      <c r="CRQ196" s="2" t="s">
        <v>4</v>
      </c>
      <c r="CRR196" s="2" t="s">
        <v>4</v>
      </c>
      <c r="CRS196" s="2" t="s">
        <v>4</v>
      </c>
      <c r="CRT196" s="2" t="s">
        <v>4</v>
      </c>
      <c r="CRU196" s="2" t="s">
        <v>4</v>
      </c>
      <c r="CRV196" s="2" t="s">
        <v>4</v>
      </c>
      <c r="CRW196" s="2" t="s">
        <v>4</v>
      </c>
      <c r="CRX196" s="2" t="s">
        <v>4</v>
      </c>
      <c r="CRY196" s="2" t="s">
        <v>4</v>
      </c>
      <c r="CRZ196" s="2" t="s">
        <v>4</v>
      </c>
      <c r="CSA196" s="2" t="s">
        <v>4</v>
      </c>
      <c r="CSB196" s="2" t="s">
        <v>4</v>
      </c>
      <c r="CSC196" s="2" t="s">
        <v>4</v>
      </c>
      <c r="CSD196" s="2" t="s">
        <v>4</v>
      </c>
      <c r="CSE196" s="2" t="s">
        <v>4</v>
      </c>
      <c r="CSF196" s="2" t="s">
        <v>4</v>
      </c>
      <c r="CSG196" s="2" t="s">
        <v>4</v>
      </c>
      <c r="CSH196" s="2" t="s">
        <v>4</v>
      </c>
      <c r="CSI196" s="2" t="s">
        <v>4</v>
      </c>
      <c r="CSJ196" s="2" t="s">
        <v>4</v>
      </c>
      <c r="CSK196" s="2" t="s">
        <v>4</v>
      </c>
      <c r="CSL196" s="2" t="s">
        <v>4</v>
      </c>
      <c r="CSM196" s="2" t="s">
        <v>4</v>
      </c>
      <c r="CSN196" s="2" t="s">
        <v>4</v>
      </c>
      <c r="CSO196" s="2" t="s">
        <v>4</v>
      </c>
      <c r="CSP196" s="2" t="s">
        <v>4</v>
      </c>
      <c r="CSQ196" s="2" t="s">
        <v>4</v>
      </c>
      <c r="CSR196" s="2" t="s">
        <v>4</v>
      </c>
      <c r="CSS196" s="2" t="s">
        <v>4</v>
      </c>
      <c r="CST196" s="2" t="s">
        <v>4</v>
      </c>
      <c r="CSU196" s="2" t="s">
        <v>4</v>
      </c>
      <c r="CSV196" s="2" t="s">
        <v>4</v>
      </c>
      <c r="CSW196" s="2" t="s">
        <v>4</v>
      </c>
      <c r="CSX196" s="2" t="s">
        <v>4</v>
      </c>
      <c r="CSY196" s="2" t="s">
        <v>4</v>
      </c>
      <c r="CSZ196" s="2" t="s">
        <v>4</v>
      </c>
      <c r="CTA196" s="2" t="s">
        <v>4</v>
      </c>
      <c r="CTB196" s="2" t="s">
        <v>4</v>
      </c>
      <c r="CTC196" s="2" t="s">
        <v>4</v>
      </c>
      <c r="CTD196" s="2" t="s">
        <v>4</v>
      </c>
      <c r="CTE196" s="2" t="s">
        <v>4</v>
      </c>
      <c r="CTF196" s="2" t="s">
        <v>4</v>
      </c>
      <c r="CTG196" s="2" t="s">
        <v>4</v>
      </c>
      <c r="CTH196" s="2" t="s">
        <v>4</v>
      </c>
      <c r="CTI196" s="2" t="s">
        <v>4</v>
      </c>
      <c r="CTJ196" s="2" t="s">
        <v>4</v>
      </c>
      <c r="CTK196" s="2" t="s">
        <v>4</v>
      </c>
      <c r="CTL196" s="2" t="s">
        <v>4</v>
      </c>
      <c r="CTM196" s="2" t="s">
        <v>4</v>
      </c>
      <c r="CTN196" s="2" t="s">
        <v>4</v>
      </c>
      <c r="CTO196" s="2" t="s">
        <v>4</v>
      </c>
      <c r="CTP196" s="2" t="s">
        <v>4</v>
      </c>
      <c r="CTQ196" s="2" t="s">
        <v>4</v>
      </c>
      <c r="CTR196" s="2" t="s">
        <v>4</v>
      </c>
      <c r="CTS196" s="2" t="s">
        <v>4</v>
      </c>
      <c r="CTT196" s="2" t="s">
        <v>4</v>
      </c>
      <c r="CTU196" s="2" t="s">
        <v>4</v>
      </c>
      <c r="CTV196" s="2" t="s">
        <v>4</v>
      </c>
      <c r="CTW196" s="2" t="s">
        <v>4</v>
      </c>
      <c r="CTX196" s="2" t="s">
        <v>4</v>
      </c>
      <c r="CTY196" s="2" t="s">
        <v>4</v>
      </c>
      <c r="CTZ196" s="2" t="s">
        <v>4</v>
      </c>
      <c r="CUA196" s="2" t="s">
        <v>4</v>
      </c>
      <c r="CUB196" s="2" t="s">
        <v>4</v>
      </c>
      <c r="CUC196" s="2" t="s">
        <v>4</v>
      </c>
      <c r="CUD196" s="2" t="s">
        <v>4</v>
      </c>
      <c r="CUE196" s="2" t="s">
        <v>4</v>
      </c>
      <c r="CUF196" s="2" t="s">
        <v>4</v>
      </c>
      <c r="CUG196" s="2" t="s">
        <v>4</v>
      </c>
      <c r="CUH196" s="2" t="s">
        <v>4</v>
      </c>
      <c r="CUI196" s="2" t="s">
        <v>4</v>
      </c>
      <c r="CUJ196" s="2" t="s">
        <v>4</v>
      </c>
      <c r="CUK196" s="2" t="s">
        <v>4</v>
      </c>
      <c r="CUL196" s="2" t="s">
        <v>4</v>
      </c>
      <c r="CUM196" s="2" t="s">
        <v>4</v>
      </c>
      <c r="CUN196" s="2" t="s">
        <v>4</v>
      </c>
      <c r="CUO196" s="2" t="s">
        <v>4</v>
      </c>
      <c r="CUP196" s="2" t="s">
        <v>4</v>
      </c>
      <c r="CUQ196" s="2" t="s">
        <v>4</v>
      </c>
      <c r="CUR196" s="2" t="s">
        <v>4</v>
      </c>
      <c r="CUS196" s="2" t="s">
        <v>4</v>
      </c>
      <c r="CUT196" s="2" t="s">
        <v>4</v>
      </c>
      <c r="CUU196" s="2" t="s">
        <v>4</v>
      </c>
      <c r="CUV196" s="2" t="s">
        <v>4</v>
      </c>
      <c r="CUW196" s="2" t="s">
        <v>4</v>
      </c>
      <c r="CUX196" s="2" t="s">
        <v>4</v>
      </c>
      <c r="CUY196" s="2" t="s">
        <v>4</v>
      </c>
      <c r="CUZ196" s="2" t="s">
        <v>4</v>
      </c>
      <c r="CVA196" s="2" t="s">
        <v>4</v>
      </c>
      <c r="CVB196" s="2" t="s">
        <v>4</v>
      </c>
      <c r="CVC196" s="2" t="s">
        <v>4</v>
      </c>
      <c r="CVD196" s="2" t="s">
        <v>4</v>
      </c>
      <c r="CVE196" s="2" t="s">
        <v>4</v>
      </c>
      <c r="CVF196" s="2" t="s">
        <v>4</v>
      </c>
      <c r="CVG196" s="2" t="s">
        <v>4</v>
      </c>
      <c r="CVH196" s="2" t="s">
        <v>4</v>
      </c>
      <c r="CVI196" s="2" t="s">
        <v>4</v>
      </c>
      <c r="CVJ196" s="2" t="s">
        <v>4</v>
      </c>
      <c r="CVK196" s="2" t="s">
        <v>4</v>
      </c>
      <c r="CVL196" s="2" t="s">
        <v>4</v>
      </c>
      <c r="CVM196" s="2" t="s">
        <v>4</v>
      </c>
      <c r="CVN196" s="2" t="s">
        <v>4</v>
      </c>
      <c r="CVO196" s="2" t="s">
        <v>4</v>
      </c>
      <c r="CVP196" s="2" t="s">
        <v>4</v>
      </c>
      <c r="CVQ196" s="2" t="s">
        <v>4</v>
      </c>
      <c r="CVR196" s="2" t="s">
        <v>4</v>
      </c>
      <c r="CVS196" s="2" t="s">
        <v>4</v>
      </c>
      <c r="CVT196" s="2" t="s">
        <v>4</v>
      </c>
      <c r="CVU196" s="2" t="s">
        <v>4</v>
      </c>
      <c r="CVV196" s="2" t="s">
        <v>4</v>
      </c>
      <c r="CVW196" s="2" t="s">
        <v>4</v>
      </c>
      <c r="CVX196" s="2" t="s">
        <v>4</v>
      </c>
      <c r="CVY196" s="2" t="s">
        <v>4</v>
      </c>
      <c r="CVZ196" s="2" t="s">
        <v>4</v>
      </c>
      <c r="CWA196" s="2" t="s">
        <v>4</v>
      </c>
      <c r="CWB196" s="2" t="s">
        <v>4</v>
      </c>
      <c r="CWC196" s="2" t="s">
        <v>4</v>
      </c>
      <c r="CWD196" s="2" t="s">
        <v>4</v>
      </c>
      <c r="CWE196" s="2" t="s">
        <v>4</v>
      </c>
      <c r="CWF196" s="2" t="s">
        <v>4</v>
      </c>
      <c r="CWG196" s="2" t="s">
        <v>4</v>
      </c>
      <c r="CWH196" s="2" t="s">
        <v>4</v>
      </c>
      <c r="CWI196" s="2" t="s">
        <v>4</v>
      </c>
      <c r="CWJ196" s="2" t="s">
        <v>4</v>
      </c>
      <c r="CWK196" s="2" t="s">
        <v>4</v>
      </c>
      <c r="CWL196" s="2" t="s">
        <v>4</v>
      </c>
      <c r="CWM196" s="2" t="s">
        <v>4</v>
      </c>
      <c r="CWN196" s="2" t="s">
        <v>4</v>
      </c>
      <c r="CWO196" s="2" t="s">
        <v>4</v>
      </c>
      <c r="CWP196" s="2" t="s">
        <v>4</v>
      </c>
      <c r="CWQ196" s="2" t="s">
        <v>4</v>
      </c>
      <c r="CWR196" s="2" t="s">
        <v>4</v>
      </c>
      <c r="CWS196" s="2" t="s">
        <v>4</v>
      </c>
      <c r="CWT196" s="2" t="s">
        <v>4</v>
      </c>
      <c r="CWU196" s="2" t="s">
        <v>4</v>
      </c>
      <c r="CWV196" s="2" t="s">
        <v>4</v>
      </c>
      <c r="CWW196" s="2" t="s">
        <v>4</v>
      </c>
      <c r="CWX196" s="2" t="s">
        <v>4</v>
      </c>
      <c r="CWY196" s="2" t="s">
        <v>4</v>
      </c>
      <c r="CWZ196" s="2" t="s">
        <v>4</v>
      </c>
      <c r="CXA196" s="2" t="s">
        <v>4</v>
      </c>
      <c r="CXB196" s="2" t="s">
        <v>4</v>
      </c>
      <c r="CXC196" s="2" t="s">
        <v>4</v>
      </c>
      <c r="CXD196" s="2" t="s">
        <v>4</v>
      </c>
      <c r="CXE196" s="2" t="s">
        <v>4</v>
      </c>
      <c r="CXF196" s="2" t="s">
        <v>4</v>
      </c>
      <c r="CXG196" s="2" t="s">
        <v>4</v>
      </c>
      <c r="CXH196" s="2" t="s">
        <v>4</v>
      </c>
      <c r="CXI196" s="2" t="s">
        <v>4</v>
      </c>
      <c r="CXJ196" s="2" t="s">
        <v>4</v>
      </c>
      <c r="CXK196" s="2" t="s">
        <v>4</v>
      </c>
      <c r="CXL196" s="2" t="s">
        <v>4</v>
      </c>
      <c r="CXM196" s="2" t="s">
        <v>4</v>
      </c>
      <c r="CXN196" s="2" t="s">
        <v>4</v>
      </c>
      <c r="CXO196" s="2" t="s">
        <v>4</v>
      </c>
      <c r="CXP196" s="2" t="s">
        <v>4</v>
      </c>
      <c r="CXQ196" s="2" t="s">
        <v>4</v>
      </c>
      <c r="CXR196" s="2" t="s">
        <v>4</v>
      </c>
      <c r="CXS196" s="2" t="s">
        <v>4</v>
      </c>
      <c r="CXT196" s="2" t="s">
        <v>4</v>
      </c>
      <c r="CXU196" s="2" t="s">
        <v>4</v>
      </c>
      <c r="CXV196" s="2" t="s">
        <v>4</v>
      </c>
      <c r="CXW196" s="2" t="s">
        <v>4</v>
      </c>
      <c r="CXX196" s="2" t="s">
        <v>4</v>
      </c>
      <c r="CXY196" s="2" t="s">
        <v>4</v>
      </c>
      <c r="CXZ196" s="2" t="s">
        <v>4</v>
      </c>
      <c r="CYA196" s="2" t="s">
        <v>4</v>
      </c>
      <c r="CYB196" s="2" t="s">
        <v>4</v>
      </c>
      <c r="CYC196" s="2" t="s">
        <v>4</v>
      </c>
      <c r="CYD196" s="2" t="s">
        <v>4</v>
      </c>
      <c r="CYE196" s="2" t="s">
        <v>4</v>
      </c>
      <c r="CYF196" s="2" t="s">
        <v>4</v>
      </c>
      <c r="CYG196" s="2" t="s">
        <v>4</v>
      </c>
      <c r="CYH196" s="2" t="s">
        <v>4</v>
      </c>
      <c r="CYI196" s="2" t="s">
        <v>4</v>
      </c>
      <c r="CYJ196" s="2" t="s">
        <v>4</v>
      </c>
      <c r="CYK196" s="2" t="s">
        <v>4</v>
      </c>
      <c r="CYL196" s="2" t="s">
        <v>4</v>
      </c>
      <c r="CYM196" s="2" t="s">
        <v>4</v>
      </c>
      <c r="CYN196" s="2" t="s">
        <v>4</v>
      </c>
      <c r="CYO196" s="2" t="s">
        <v>4</v>
      </c>
      <c r="CYP196" s="2" t="s">
        <v>4</v>
      </c>
      <c r="CYQ196" s="2" t="s">
        <v>4</v>
      </c>
      <c r="CYR196" s="2" t="s">
        <v>4</v>
      </c>
      <c r="CYS196" s="2" t="s">
        <v>4</v>
      </c>
      <c r="CYT196" s="2" t="s">
        <v>4</v>
      </c>
      <c r="CYU196" s="2" t="s">
        <v>4</v>
      </c>
      <c r="CYV196" s="2" t="s">
        <v>4</v>
      </c>
      <c r="CYW196" s="2" t="s">
        <v>4</v>
      </c>
      <c r="CYX196" s="2" t="s">
        <v>4</v>
      </c>
      <c r="CYY196" s="2" t="s">
        <v>4</v>
      </c>
      <c r="CYZ196" s="2" t="s">
        <v>4</v>
      </c>
      <c r="CZA196" s="2" t="s">
        <v>4</v>
      </c>
      <c r="CZB196" s="2" t="s">
        <v>4</v>
      </c>
      <c r="CZC196" s="2" t="s">
        <v>4</v>
      </c>
      <c r="CZD196" s="2" t="s">
        <v>4</v>
      </c>
      <c r="CZE196" s="2" t="s">
        <v>4</v>
      </c>
      <c r="CZF196" s="2" t="s">
        <v>4</v>
      </c>
      <c r="CZG196" s="2" t="s">
        <v>4</v>
      </c>
      <c r="CZH196" s="2" t="s">
        <v>4</v>
      </c>
      <c r="CZI196" s="2" t="s">
        <v>4</v>
      </c>
      <c r="CZJ196" s="2" t="s">
        <v>4</v>
      </c>
      <c r="CZK196" s="2" t="s">
        <v>4</v>
      </c>
      <c r="CZL196" s="2" t="s">
        <v>4</v>
      </c>
      <c r="CZM196" s="2" t="s">
        <v>4</v>
      </c>
      <c r="CZN196" s="2" t="s">
        <v>4</v>
      </c>
      <c r="CZO196" s="2" t="s">
        <v>4</v>
      </c>
      <c r="CZP196" s="2" t="s">
        <v>4</v>
      </c>
      <c r="CZQ196" s="2" t="s">
        <v>4</v>
      </c>
      <c r="CZR196" s="2" t="s">
        <v>4</v>
      </c>
      <c r="CZS196" s="2" t="s">
        <v>4</v>
      </c>
      <c r="CZT196" s="2" t="s">
        <v>4</v>
      </c>
      <c r="CZU196" s="2" t="s">
        <v>4</v>
      </c>
      <c r="CZV196" s="2" t="s">
        <v>4</v>
      </c>
      <c r="CZW196" s="2" t="s">
        <v>4</v>
      </c>
      <c r="CZX196" s="2" t="s">
        <v>4</v>
      </c>
      <c r="CZY196" s="2" t="s">
        <v>4</v>
      </c>
      <c r="CZZ196" s="2" t="s">
        <v>4</v>
      </c>
      <c r="DAA196" s="2" t="s">
        <v>4</v>
      </c>
      <c r="DAB196" s="2" t="s">
        <v>4</v>
      </c>
      <c r="DAC196" s="2" t="s">
        <v>4</v>
      </c>
      <c r="DAD196" s="2" t="s">
        <v>4</v>
      </c>
      <c r="DAE196" s="2" t="s">
        <v>4</v>
      </c>
      <c r="DAF196" s="2" t="s">
        <v>4</v>
      </c>
      <c r="DAG196" s="2" t="s">
        <v>4</v>
      </c>
      <c r="DAH196" s="2" t="s">
        <v>4</v>
      </c>
      <c r="DAI196" s="2" t="s">
        <v>4</v>
      </c>
      <c r="DAJ196" s="2" t="s">
        <v>4</v>
      </c>
      <c r="DAK196" s="2" t="s">
        <v>4</v>
      </c>
      <c r="DAL196" s="2" t="s">
        <v>4</v>
      </c>
      <c r="DAM196" s="2" t="s">
        <v>4</v>
      </c>
      <c r="DAN196" s="2" t="s">
        <v>4</v>
      </c>
      <c r="DAO196" s="2" t="s">
        <v>4</v>
      </c>
      <c r="DAP196" s="2" t="s">
        <v>4</v>
      </c>
      <c r="DAQ196" s="2" t="s">
        <v>4</v>
      </c>
      <c r="DAR196" s="2" t="s">
        <v>4</v>
      </c>
      <c r="DAS196" s="2" t="s">
        <v>4</v>
      </c>
      <c r="DAT196" s="2" t="s">
        <v>4</v>
      </c>
      <c r="DAU196" s="2" t="s">
        <v>4</v>
      </c>
      <c r="DAV196" s="2" t="s">
        <v>4</v>
      </c>
      <c r="DAW196" s="2" t="s">
        <v>4</v>
      </c>
      <c r="DAX196" s="2" t="s">
        <v>4</v>
      </c>
      <c r="DAY196" s="2" t="s">
        <v>4</v>
      </c>
      <c r="DAZ196" s="2" t="s">
        <v>4</v>
      </c>
      <c r="DBA196" s="2" t="s">
        <v>4</v>
      </c>
      <c r="DBB196" s="2" t="s">
        <v>4</v>
      </c>
      <c r="DBC196" s="2" t="s">
        <v>4</v>
      </c>
      <c r="DBD196" s="2" t="s">
        <v>4</v>
      </c>
      <c r="DBE196" s="2" t="s">
        <v>4</v>
      </c>
      <c r="DBF196" s="2" t="s">
        <v>4</v>
      </c>
      <c r="DBG196" s="2" t="s">
        <v>4</v>
      </c>
      <c r="DBH196" s="2" t="s">
        <v>4</v>
      </c>
      <c r="DBI196" s="2" t="s">
        <v>4</v>
      </c>
      <c r="DBJ196" s="2" t="s">
        <v>4</v>
      </c>
      <c r="DBK196" s="2" t="s">
        <v>4</v>
      </c>
      <c r="DBL196" s="2" t="s">
        <v>4</v>
      </c>
      <c r="DBM196" s="2" t="s">
        <v>4</v>
      </c>
      <c r="DBN196" s="2" t="s">
        <v>4</v>
      </c>
      <c r="DBO196" s="2" t="s">
        <v>4</v>
      </c>
      <c r="DBP196" s="2" t="s">
        <v>4</v>
      </c>
      <c r="DBQ196" s="2" t="s">
        <v>4</v>
      </c>
      <c r="DBR196" s="2" t="s">
        <v>4</v>
      </c>
      <c r="DBS196" s="2" t="s">
        <v>4</v>
      </c>
      <c r="DBT196" s="2" t="s">
        <v>4</v>
      </c>
      <c r="DBU196" s="2" t="s">
        <v>4</v>
      </c>
      <c r="DBV196" s="2" t="s">
        <v>4</v>
      </c>
      <c r="DBW196" s="2" t="s">
        <v>4</v>
      </c>
      <c r="DBX196" s="2" t="s">
        <v>4</v>
      </c>
      <c r="DBY196" s="2" t="s">
        <v>4</v>
      </c>
      <c r="DBZ196" s="2" t="s">
        <v>4</v>
      </c>
      <c r="DCA196" s="2" t="s">
        <v>4</v>
      </c>
      <c r="DCB196" s="2" t="s">
        <v>4</v>
      </c>
      <c r="DCC196" s="2" t="s">
        <v>4</v>
      </c>
      <c r="DCD196" s="2" t="s">
        <v>4</v>
      </c>
      <c r="DCE196" s="2" t="s">
        <v>4</v>
      </c>
      <c r="DCF196" s="2" t="s">
        <v>4</v>
      </c>
      <c r="DCG196" s="2" t="s">
        <v>4</v>
      </c>
      <c r="DCH196" s="2" t="s">
        <v>4</v>
      </c>
      <c r="DCI196" s="2" t="s">
        <v>4</v>
      </c>
      <c r="DCJ196" s="2" t="s">
        <v>4</v>
      </c>
      <c r="DCK196" s="2" t="s">
        <v>4</v>
      </c>
      <c r="DCL196" s="2" t="s">
        <v>4</v>
      </c>
      <c r="DCM196" s="2" t="s">
        <v>4</v>
      </c>
      <c r="DCN196" s="2" t="s">
        <v>4</v>
      </c>
      <c r="DCO196" s="2" t="s">
        <v>4</v>
      </c>
      <c r="DCP196" s="2" t="s">
        <v>4</v>
      </c>
      <c r="DCQ196" s="2" t="s">
        <v>4</v>
      </c>
      <c r="DCR196" s="2" t="s">
        <v>4</v>
      </c>
      <c r="DCS196" s="2" t="s">
        <v>4</v>
      </c>
      <c r="DCT196" s="2" t="s">
        <v>4</v>
      </c>
      <c r="DCU196" s="2" t="s">
        <v>4</v>
      </c>
      <c r="DCV196" s="2" t="s">
        <v>4</v>
      </c>
      <c r="DCW196" s="2" t="s">
        <v>4</v>
      </c>
      <c r="DCX196" s="2" t="s">
        <v>4</v>
      </c>
      <c r="DCY196" s="2" t="s">
        <v>4</v>
      </c>
      <c r="DCZ196" s="2" t="s">
        <v>4</v>
      </c>
      <c r="DDA196" s="2" t="s">
        <v>4</v>
      </c>
      <c r="DDB196" s="2" t="s">
        <v>4</v>
      </c>
      <c r="DDC196" s="2" t="s">
        <v>4</v>
      </c>
      <c r="DDD196" s="2" t="s">
        <v>4</v>
      </c>
      <c r="DDE196" s="2" t="s">
        <v>4</v>
      </c>
      <c r="DDF196" s="2" t="s">
        <v>4</v>
      </c>
      <c r="DDG196" s="2" t="s">
        <v>4</v>
      </c>
      <c r="DDH196" s="2" t="s">
        <v>4</v>
      </c>
      <c r="DDI196" s="2" t="s">
        <v>4</v>
      </c>
      <c r="DDJ196" s="2" t="s">
        <v>4</v>
      </c>
      <c r="DDK196" s="2" t="s">
        <v>4</v>
      </c>
      <c r="DDL196" s="2" t="s">
        <v>4</v>
      </c>
      <c r="DDM196" s="2" t="s">
        <v>4</v>
      </c>
      <c r="DDN196" s="2" t="s">
        <v>4</v>
      </c>
      <c r="DDO196" s="2" t="s">
        <v>4</v>
      </c>
      <c r="DDP196" s="2" t="s">
        <v>4</v>
      </c>
      <c r="DDQ196" s="2" t="s">
        <v>4</v>
      </c>
      <c r="DDR196" s="2" t="s">
        <v>4</v>
      </c>
      <c r="DDS196" s="2" t="s">
        <v>4</v>
      </c>
      <c r="DDT196" s="2" t="s">
        <v>4</v>
      </c>
      <c r="DDU196" s="2" t="s">
        <v>4</v>
      </c>
      <c r="DDV196" s="2" t="s">
        <v>4</v>
      </c>
      <c r="DDW196" s="2" t="s">
        <v>4</v>
      </c>
      <c r="DDX196" s="2" t="s">
        <v>4</v>
      </c>
      <c r="DDY196" s="2" t="s">
        <v>4</v>
      </c>
      <c r="DDZ196" s="2" t="s">
        <v>4</v>
      </c>
      <c r="DEA196" s="2" t="s">
        <v>4</v>
      </c>
      <c r="DEB196" s="2" t="s">
        <v>4</v>
      </c>
      <c r="DEC196" s="2" t="s">
        <v>4</v>
      </c>
      <c r="DED196" s="2" t="s">
        <v>4</v>
      </c>
      <c r="DEE196" s="2" t="s">
        <v>4</v>
      </c>
      <c r="DEF196" s="2" t="s">
        <v>4</v>
      </c>
      <c r="DEG196" s="2" t="s">
        <v>4</v>
      </c>
      <c r="DEH196" s="2" t="s">
        <v>4</v>
      </c>
      <c r="DEI196" s="2" t="s">
        <v>4</v>
      </c>
      <c r="DEJ196" s="2" t="s">
        <v>4</v>
      </c>
      <c r="DEK196" s="2" t="s">
        <v>4</v>
      </c>
      <c r="DEL196" s="2" t="s">
        <v>4</v>
      </c>
      <c r="DEM196" s="2" t="s">
        <v>4</v>
      </c>
      <c r="DEN196" s="2" t="s">
        <v>4</v>
      </c>
      <c r="DEO196" s="2" t="s">
        <v>4</v>
      </c>
      <c r="DEP196" s="2" t="s">
        <v>4</v>
      </c>
      <c r="DEQ196" s="2" t="s">
        <v>4</v>
      </c>
      <c r="DER196" s="2" t="s">
        <v>4</v>
      </c>
      <c r="DES196" s="2" t="s">
        <v>4</v>
      </c>
      <c r="DET196" s="2" t="s">
        <v>4</v>
      </c>
      <c r="DEU196" s="2" t="s">
        <v>4</v>
      </c>
      <c r="DEV196" s="2" t="s">
        <v>4</v>
      </c>
      <c r="DEW196" s="2" t="s">
        <v>4</v>
      </c>
      <c r="DEX196" s="2" t="s">
        <v>4</v>
      </c>
      <c r="DEY196" s="2" t="s">
        <v>4</v>
      </c>
      <c r="DEZ196" s="2" t="s">
        <v>4</v>
      </c>
      <c r="DFA196" s="2" t="s">
        <v>4</v>
      </c>
      <c r="DFB196" s="2" t="s">
        <v>4</v>
      </c>
      <c r="DFC196" s="2" t="s">
        <v>4</v>
      </c>
      <c r="DFD196" s="2" t="s">
        <v>4</v>
      </c>
      <c r="DFE196" s="2" t="s">
        <v>4</v>
      </c>
      <c r="DFF196" s="2" t="s">
        <v>4</v>
      </c>
      <c r="DFG196" s="2" t="s">
        <v>4</v>
      </c>
      <c r="DFH196" s="2" t="s">
        <v>4</v>
      </c>
      <c r="DFI196" s="2" t="s">
        <v>4</v>
      </c>
      <c r="DFJ196" s="2" t="s">
        <v>4</v>
      </c>
      <c r="DFK196" s="2" t="s">
        <v>4</v>
      </c>
      <c r="DFL196" s="2" t="s">
        <v>4</v>
      </c>
      <c r="DFM196" s="2" t="s">
        <v>4</v>
      </c>
      <c r="DFN196" s="2" t="s">
        <v>4</v>
      </c>
      <c r="DFO196" s="2" t="s">
        <v>4</v>
      </c>
      <c r="DFP196" s="2" t="s">
        <v>4</v>
      </c>
      <c r="DFQ196" s="2" t="s">
        <v>4</v>
      </c>
      <c r="DFR196" s="2" t="s">
        <v>4</v>
      </c>
      <c r="DFS196" s="2" t="s">
        <v>4</v>
      </c>
      <c r="DFT196" s="2" t="s">
        <v>4</v>
      </c>
      <c r="DFU196" s="2" t="s">
        <v>4</v>
      </c>
      <c r="DFV196" s="2" t="s">
        <v>4</v>
      </c>
      <c r="DFW196" s="2" t="s">
        <v>4</v>
      </c>
      <c r="DFX196" s="2" t="s">
        <v>4</v>
      </c>
      <c r="DFY196" s="2" t="s">
        <v>4</v>
      </c>
      <c r="DFZ196" s="2" t="s">
        <v>4</v>
      </c>
      <c r="DGA196" s="2" t="s">
        <v>4</v>
      </c>
      <c r="DGB196" s="2" t="s">
        <v>4</v>
      </c>
      <c r="DGC196" s="2" t="s">
        <v>4</v>
      </c>
      <c r="DGD196" s="2" t="s">
        <v>4</v>
      </c>
      <c r="DGE196" s="2" t="s">
        <v>4</v>
      </c>
      <c r="DGF196" s="2" t="s">
        <v>4</v>
      </c>
      <c r="DGG196" s="2" t="s">
        <v>4</v>
      </c>
      <c r="DGH196" s="2" t="s">
        <v>4</v>
      </c>
      <c r="DGI196" s="2" t="s">
        <v>4</v>
      </c>
      <c r="DGJ196" s="2" t="s">
        <v>4</v>
      </c>
      <c r="DGK196" s="2" t="s">
        <v>4</v>
      </c>
      <c r="DGL196" s="2" t="s">
        <v>4</v>
      </c>
      <c r="DGM196" s="2" t="s">
        <v>4</v>
      </c>
      <c r="DGN196" s="2" t="s">
        <v>4</v>
      </c>
      <c r="DGO196" s="2" t="s">
        <v>4</v>
      </c>
      <c r="DGP196" s="2" t="s">
        <v>4</v>
      </c>
      <c r="DGQ196" s="2" t="s">
        <v>4</v>
      </c>
      <c r="DGR196" s="2" t="s">
        <v>4</v>
      </c>
      <c r="DGS196" s="2" t="s">
        <v>4</v>
      </c>
      <c r="DGT196" s="2" t="s">
        <v>4</v>
      </c>
      <c r="DGU196" s="2" t="s">
        <v>4</v>
      </c>
      <c r="DGV196" s="2" t="s">
        <v>4</v>
      </c>
      <c r="DGW196" s="2" t="s">
        <v>4</v>
      </c>
      <c r="DGX196" s="2" t="s">
        <v>4</v>
      </c>
      <c r="DGY196" s="2" t="s">
        <v>4</v>
      </c>
      <c r="DGZ196" s="2" t="s">
        <v>4</v>
      </c>
      <c r="DHA196" s="2" t="s">
        <v>4</v>
      </c>
      <c r="DHB196" s="2" t="s">
        <v>4</v>
      </c>
      <c r="DHC196" s="2" t="s">
        <v>4</v>
      </c>
      <c r="DHD196" s="2" t="s">
        <v>4</v>
      </c>
      <c r="DHE196" s="2" t="s">
        <v>4</v>
      </c>
      <c r="DHF196" s="2" t="s">
        <v>4</v>
      </c>
      <c r="DHG196" s="2" t="s">
        <v>4</v>
      </c>
      <c r="DHH196" s="2" t="s">
        <v>4</v>
      </c>
      <c r="DHI196" s="2" t="s">
        <v>4</v>
      </c>
      <c r="DHJ196" s="2" t="s">
        <v>4</v>
      </c>
      <c r="DHK196" s="2" t="s">
        <v>4</v>
      </c>
      <c r="DHL196" s="2" t="s">
        <v>4</v>
      </c>
      <c r="DHM196" s="2" t="s">
        <v>4</v>
      </c>
      <c r="DHN196" s="2" t="s">
        <v>4</v>
      </c>
      <c r="DHO196" s="2" t="s">
        <v>4</v>
      </c>
      <c r="DHP196" s="2" t="s">
        <v>4</v>
      </c>
      <c r="DHQ196" s="2" t="s">
        <v>4</v>
      </c>
      <c r="DHR196" s="2" t="s">
        <v>4</v>
      </c>
      <c r="DHS196" s="2" t="s">
        <v>4</v>
      </c>
      <c r="DHT196" s="2" t="s">
        <v>4</v>
      </c>
      <c r="DHU196" s="2" t="s">
        <v>4</v>
      </c>
      <c r="DHV196" s="2" t="s">
        <v>4</v>
      </c>
      <c r="DHW196" s="2" t="s">
        <v>4</v>
      </c>
      <c r="DHX196" s="2" t="s">
        <v>4</v>
      </c>
      <c r="DHY196" s="2" t="s">
        <v>4</v>
      </c>
      <c r="DHZ196" s="2" t="s">
        <v>4</v>
      </c>
      <c r="DIA196" s="2" t="s">
        <v>4</v>
      </c>
      <c r="DIB196" s="2" t="s">
        <v>4</v>
      </c>
      <c r="DIC196" s="2" t="s">
        <v>4</v>
      </c>
      <c r="DID196" s="2" t="s">
        <v>4</v>
      </c>
      <c r="DIE196" s="2" t="s">
        <v>4</v>
      </c>
      <c r="DIF196" s="2" t="s">
        <v>4</v>
      </c>
      <c r="DIG196" s="2" t="s">
        <v>4</v>
      </c>
      <c r="DIH196" s="2" t="s">
        <v>4</v>
      </c>
      <c r="DII196" s="2" t="s">
        <v>4</v>
      </c>
      <c r="DIJ196" s="2" t="s">
        <v>4</v>
      </c>
      <c r="DIK196" s="2" t="s">
        <v>4</v>
      </c>
      <c r="DIL196" s="2" t="s">
        <v>4</v>
      </c>
      <c r="DIM196" s="2" t="s">
        <v>4</v>
      </c>
      <c r="DIN196" s="2" t="s">
        <v>4</v>
      </c>
      <c r="DIO196" s="2" t="s">
        <v>4</v>
      </c>
      <c r="DIP196" s="2" t="s">
        <v>4</v>
      </c>
      <c r="DIQ196" s="2" t="s">
        <v>4</v>
      </c>
      <c r="DIR196" s="2" t="s">
        <v>4</v>
      </c>
      <c r="DIS196" s="2" t="s">
        <v>4</v>
      </c>
      <c r="DIT196" s="2" t="s">
        <v>4</v>
      </c>
      <c r="DIU196" s="2" t="s">
        <v>4</v>
      </c>
      <c r="DIV196" s="2" t="s">
        <v>4</v>
      </c>
      <c r="DIW196" s="2" t="s">
        <v>4</v>
      </c>
      <c r="DIX196" s="2" t="s">
        <v>4</v>
      </c>
      <c r="DIY196" s="2" t="s">
        <v>4</v>
      </c>
      <c r="DIZ196" s="2" t="s">
        <v>4</v>
      </c>
      <c r="DJA196" s="2" t="s">
        <v>4</v>
      </c>
      <c r="DJB196" s="2" t="s">
        <v>4</v>
      </c>
      <c r="DJC196" s="2" t="s">
        <v>4</v>
      </c>
      <c r="DJD196" s="2" t="s">
        <v>4</v>
      </c>
      <c r="DJE196" s="2" t="s">
        <v>4</v>
      </c>
      <c r="DJF196" s="2" t="s">
        <v>4</v>
      </c>
      <c r="DJG196" s="2" t="s">
        <v>4</v>
      </c>
      <c r="DJH196" s="2" t="s">
        <v>4</v>
      </c>
      <c r="DJI196" s="2" t="s">
        <v>4</v>
      </c>
      <c r="DJJ196" s="2" t="s">
        <v>4</v>
      </c>
      <c r="DJK196" s="2" t="s">
        <v>4</v>
      </c>
      <c r="DJL196" s="2" t="s">
        <v>4</v>
      </c>
      <c r="DJM196" s="2" t="s">
        <v>4</v>
      </c>
      <c r="DJN196" s="2" t="s">
        <v>4</v>
      </c>
      <c r="DJO196" s="2" t="s">
        <v>4</v>
      </c>
      <c r="DJP196" s="2" t="s">
        <v>4</v>
      </c>
      <c r="DJQ196" s="2" t="s">
        <v>4</v>
      </c>
      <c r="DJR196" s="2" t="s">
        <v>4</v>
      </c>
      <c r="DJS196" s="2" t="s">
        <v>4</v>
      </c>
      <c r="DJT196" s="2" t="s">
        <v>4</v>
      </c>
      <c r="DJU196" s="2" t="s">
        <v>4</v>
      </c>
      <c r="DJV196" s="2" t="s">
        <v>4</v>
      </c>
      <c r="DJW196" s="2" t="s">
        <v>4</v>
      </c>
      <c r="DJX196" s="2" t="s">
        <v>4</v>
      </c>
      <c r="DJY196" s="2" t="s">
        <v>4</v>
      </c>
      <c r="DJZ196" s="2" t="s">
        <v>4</v>
      </c>
      <c r="DKA196" s="2" t="s">
        <v>4</v>
      </c>
      <c r="DKB196" s="2" t="s">
        <v>4</v>
      </c>
      <c r="DKC196" s="2" t="s">
        <v>4</v>
      </c>
      <c r="DKD196" s="2" t="s">
        <v>4</v>
      </c>
      <c r="DKE196" s="2" t="s">
        <v>4</v>
      </c>
      <c r="DKF196" s="2" t="s">
        <v>4</v>
      </c>
      <c r="DKG196" s="2" t="s">
        <v>4</v>
      </c>
      <c r="DKH196" s="2" t="s">
        <v>4</v>
      </c>
      <c r="DKI196" s="2" t="s">
        <v>4</v>
      </c>
      <c r="DKJ196" s="2" t="s">
        <v>4</v>
      </c>
      <c r="DKK196" s="2" t="s">
        <v>4</v>
      </c>
      <c r="DKL196" s="2" t="s">
        <v>4</v>
      </c>
      <c r="DKM196" s="2" t="s">
        <v>4</v>
      </c>
      <c r="DKN196" s="2" t="s">
        <v>4</v>
      </c>
      <c r="DKO196" s="2" t="s">
        <v>4</v>
      </c>
      <c r="DKP196" s="2" t="s">
        <v>4</v>
      </c>
      <c r="DKQ196" s="2" t="s">
        <v>4</v>
      </c>
      <c r="DKR196" s="2" t="s">
        <v>4</v>
      </c>
      <c r="DKS196" s="2" t="s">
        <v>4</v>
      </c>
      <c r="DKT196" s="2" t="s">
        <v>4</v>
      </c>
      <c r="DKU196" s="2" t="s">
        <v>4</v>
      </c>
      <c r="DKV196" s="2" t="s">
        <v>4</v>
      </c>
      <c r="DKW196" s="2" t="s">
        <v>4</v>
      </c>
      <c r="DKX196" s="2" t="s">
        <v>4</v>
      </c>
      <c r="DKY196" s="2" t="s">
        <v>4</v>
      </c>
      <c r="DKZ196" s="2" t="s">
        <v>4</v>
      </c>
      <c r="DLA196" s="2" t="s">
        <v>4</v>
      </c>
      <c r="DLB196" s="2" t="s">
        <v>4</v>
      </c>
      <c r="DLC196" s="2" t="s">
        <v>4</v>
      </c>
      <c r="DLD196" s="2" t="s">
        <v>4</v>
      </c>
      <c r="DLE196" s="2" t="s">
        <v>4</v>
      </c>
      <c r="DLF196" s="2" t="s">
        <v>4</v>
      </c>
      <c r="DLG196" s="2" t="s">
        <v>4</v>
      </c>
      <c r="DLH196" s="2" t="s">
        <v>4</v>
      </c>
      <c r="DLI196" s="2" t="s">
        <v>4</v>
      </c>
      <c r="DLJ196" s="2" t="s">
        <v>4</v>
      </c>
      <c r="DLK196" s="2" t="s">
        <v>4</v>
      </c>
      <c r="DLL196" s="2" t="s">
        <v>4</v>
      </c>
      <c r="DLM196" s="2" t="s">
        <v>4</v>
      </c>
      <c r="DLN196" s="2" t="s">
        <v>4</v>
      </c>
      <c r="DLO196" s="2" t="s">
        <v>4</v>
      </c>
      <c r="DLP196" s="2" t="s">
        <v>4</v>
      </c>
      <c r="DLQ196" s="2" t="s">
        <v>4</v>
      </c>
      <c r="DLR196" s="2" t="s">
        <v>4</v>
      </c>
      <c r="DLS196" s="2" t="s">
        <v>4</v>
      </c>
      <c r="DLT196" s="2" t="s">
        <v>4</v>
      </c>
      <c r="DLU196" s="2" t="s">
        <v>4</v>
      </c>
      <c r="DLV196" s="2" t="s">
        <v>4</v>
      </c>
      <c r="DLW196" s="2" t="s">
        <v>4</v>
      </c>
      <c r="DLX196" s="2" t="s">
        <v>4</v>
      </c>
      <c r="DLY196" s="2" t="s">
        <v>4</v>
      </c>
      <c r="DLZ196" s="2" t="s">
        <v>4</v>
      </c>
      <c r="DMA196" s="2" t="s">
        <v>4</v>
      </c>
      <c r="DMB196" s="2" t="s">
        <v>4</v>
      </c>
      <c r="DMC196" s="2" t="s">
        <v>4</v>
      </c>
      <c r="DMD196" s="2" t="s">
        <v>4</v>
      </c>
      <c r="DME196" s="2" t="s">
        <v>4</v>
      </c>
      <c r="DMF196" s="2" t="s">
        <v>4</v>
      </c>
      <c r="DMG196" s="2" t="s">
        <v>4</v>
      </c>
      <c r="DMH196" s="2" t="s">
        <v>4</v>
      </c>
      <c r="DMI196" s="2" t="s">
        <v>4</v>
      </c>
      <c r="DMJ196" s="2" t="s">
        <v>4</v>
      </c>
      <c r="DMK196" s="2" t="s">
        <v>4</v>
      </c>
      <c r="DML196" s="2" t="s">
        <v>4</v>
      </c>
      <c r="DMM196" s="2" t="s">
        <v>4</v>
      </c>
      <c r="DMN196" s="2" t="s">
        <v>4</v>
      </c>
      <c r="DMO196" s="2" t="s">
        <v>4</v>
      </c>
      <c r="DMP196" s="2" t="s">
        <v>4</v>
      </c>
      <c r="DMQ196" s="2" t="s">
        <v>4</v>
      </c>
      <c r="DMR196" s="2" t="s">
        <v>4</v>
      </c>
      <c r="DMS196" s="2" t="s">
        <v>4</v>
      </c>
      <c r="DMT196" s="2" t="s">
        <v>4</v>
      </c>
      <c r="DMU196" s="2" t="s">
        <v>4</v>
      </c>
      <c r="DMV196" s="2" t="s">
        <v>4</v>
      </c>
      <c r="DMW196" s="2" t="s">
        <v>4</v>
      </c>
      <c r="DMX196" s="2" t="s">
        <v>4</v>
      </c>
      <c r="DMY196" s="2" t="s">
        <v>4</v>
      </c>
      <c r="DMZ196" s="2" t="s">
        <v>4</v>
      </c>
      <c r="DNA196" s="2" t="s">
        <v>4</v>
      </c>
      <c r="DNB196" s="2" t="s">
        <v>4</v>
      </c>
      <c r="DNC196" s="2" t="s">
        <v>4</v>
      </c>
      <c r="DND196" s="2" t="s">
        <v>4</v>
      </c>
      <c r="DNE196" s="2" t="s">
        <v>4</v>
      </c>
      <c r="DNF196" s="2" t="s">
        <v>4</v>
      </c>
      <c r="DNG196" s="2" t="s">
        <v>4</v>
      </c>
      <c r="DNH196" s="2" t="s">
        <v>4</v>
      </c>
      <c r="DNI196" s="2" t="s">
        <v>4</v>
      </c>
      <c r="DNJ196" s="2" t="s">
        <v>4</v>
      </c>
      <c r="DNK196" s="2" t="s">
        <v>4</v>
      </c>
      <c r="DNL196" s="2" t="s">
        <v>4</v>
      </c>
      <c r="DNM196" s="2" t="s">
        <v>4</v>
      </c>
      <c r="DNN196" s="2" t="s">
        <v>4</v>
      </c>
      <c r="DNO196" s="2" t="s">
        <v>4</v>
      </c>
      <c r="DNP196" s="2" t="s">
        <v>4</v>
      </c>
      <c r="DNQ196" s="2" t="s">
        <v>4</v>
      </c>
      <c r="DNR196" s="2" t="s">
        <v>4</v>
      </c>
      <c r="DNS196" s="2" t="s">
        <v>4</v>
      </c>
      <c r="DNT196" s="2" t="s">
        <v>4</v>
      </c>
      <c r="DNU196" s="2" t="s">
        <v>4</v>
      </c>
      <c r="DNV196" s="2" t="s">
        <v>4</v>
      </c>
      <c r="DNW196" s="2" t="s">
        <v>4</v>
      </c>
      <c r="DNX196" s="2" t="s">
        <v>4</v>
      </c>
      <c r="DNY196" s="2" t="s">
        <v>4</v>
      </c>
      <c r="DNZ196" s="2" t="s">
        <v>4</v>
      </c>
      <c r="DOA196" s="2" t="s">
        <v>4</v>
      </c>
      <c r="DOB196" s="2" t="s">
        <v>4</v>
      </c>
      <c r="DOC196" s="2" t="s">
        <v>4</v>
      </c>
      <c r="DOD196" s="2" t="s">
        <v>4</v>
      </c>
      <c r="DOE196" s="2" t="s">
        <v>4</v>
      </c>
      <c r="DOF196" s="2" t="s">
        <v>4</v>
      </c>
      <c r="DOG196" s="2" t="s">
        <v>4</v>
      </c>
      <c r="DOH196" s="2" t="s">
        <v>4</v>
      </c>
      <c r="DOI196" s="2" t="s">
        <v>4</v>
      </c>
      <c r="DOJ196" s="2" t="s">
        <v>4</v>
      </c>
      <c r="DOK196" s="2" t="s">
        <v>4</v>
      </c>
      <c r="DOL196" s="2" t="s">
        <v>4</v>
      </c>
      <c r="DOM196" s="2" t="s">
        <v>4</v>
      </c>
      <c r="DON196" s="2" t="s">
        <v>4</v>
      </c>
      <c r="DOO196" s="2" t="s">
        <v>4</v>
      </c>
      <c r="DOP196" s="2" t="s">
        <v>4</v>
      </c>
      <c r="DOQ196" s="2" t="s">
        <v>4</v>
      </c>
      <c r="DOR196" s="2" t="s">
        <v>4</v>
      </c>
      <c r="DOS196" s="2" t="s">
        <v>4</v>
      </c>
      <c r="DOT196" s="2" t="s">
        <v>4</v>
      </c>
      <c r="DOU196" s="2" t="s">
        <v>4</v>
      </c>
      <c r="DOV196" s="2" t="s">
        <v>4</v>
      </c>
      <c r="DOW196" s="2" t="s">
        <v>4</v>
      </c>
      <c r="DOX196" s="2" t="s">
        <v>4</v>
      </c>
      <c r="DOY196" s="2" t="s">
        <v>4</v>
      </c>
      <c r="DOZ196" s="2" t="s">
        <v>4</v>
      </c>
      <c r="DPA196" s="2" t="s">
        <v>4</v>
      </c>
      <c r="DPB196" s="2" t="s">
        <v>4</v>
      </c>
      <c r="DPC196" s="2" t="s">
        <v>4</v>
      </c>
      <c r="DPD196" s="2" t="s">
        <v>4</v>
      </c>
      <c r="DPE196" s="2" t="s">
        <v>4</v>
      </c>
      <c r="DPF196" s="2" t="s">
        <v>4</v>
      </c>
      <c r="DPG196" s="2" t="s">
        <v>4</v>
      </c>
      <c r="DPH196" s="2" t="s">
        <v>4</v>
      </c>
      <c r="DPI196" s="2" t="s">
        <v>4</v>
      </c>
      <c r="DPJ196" s="2" t="s">
        <v>4</v>
      </c>
      <c r="DPK196" s="2" t="s">
        <v>4</v>
      </c>
      <c r="DPL196" s="2" t="s">
        <v>4</v>
      </c>
      <c r="DPM196" s="2" t="s">
        <v>4</v>
      </c>
      <c r="DPN196" s="2" t="s">
        <v>4</v>
      </c>
      <c r="DPO196" s="2" t="s">
        <v>4</v>
      </c>
      <c r="DPP196" s="2" t="s">
        <v>4</v>
      </c>
      <c r="DPQ196" s="2" t="s">
        <v>4</v>
      </c>
      <c r="DPR196" s="2" t="s">
        <v>4</v>
      </c>
      <c r="DPS196" s="2" t="s">
        <v>4</v>
      </c>
      <c r="DPT196" s="2" t="s">
        <v>4</v>
      </c>
      <c r="DPU196" s="2" t="s">
        <v>4</v>
      </c>
      <c r="DPV196" s="2" t="s">
        <v>4</v>
      </c>
      <c r="DPW196" s="2" t="s">
        <v>4</v>
      </c>
      <c r="DPX196" s="2" t="s">
        <v>4</v>
      </c>
      <c r="DPY196" s="2" t="s">
        <v>4</v>
      </c>
      <c r="DPZ196" s="2" t="s">
        <v>4</v>
      </c>
      <c r="DQA196" s="2" t="s">
        <v>4</v>
      </c>
      <c r="DQB196" s="2" t="s">
        <v>4</v>
      </c>
      <c r="DQC196" s="2" t="s">
        <v>4</v>
      </c>
      <c r="DQD196" s="2" t="s">
        <v>4</v>
      </c>
      <c r="DQE196" s="2" t="s">
        <v>4</v>
      </c>
      <c r="DQF196" s="2" t="s">
        <v>4</v>
      </c>
      <c r="DQG196" s="2" t="s">
        <v>4</v>
      </c>
      <c r="DQH196" s="2" t="s">
        <v>4</v>
      </c>
      <c r="DQI196" s="2" t="s">
        <v>4</v>
      </c>
      <c r="DQJ196" s="2" t="s">
        <v>4</v>
      </c>
      <c r="DQK196" s="2" t="s">
        <v>4</v>
      </c>
      <c r="DQL196" s="2" t="s">
        <v>4</v>
      </c>
      <c r="DQM196" s="2" t="s">
        <v>4</v>
      </c>
      <c r="DQN196" s="2" t="s">
        <v>4</v>
      </c>
      <c r="DQO196" s="2" t="s">
        <v>4</v>
      </c>
      <c r="DQP196" s="2" t="s">
        <v>4</v>
      </c>
      <c r="DQQ196" s="2" t="s">
        <v>4</v>
      </c>
      <c r="DQR196" s="2" t="s">
        <v>4</v>
      </c>
      <c r="DQS196" s="2" t="s">
        <v>4</v>
      </c>
      <c r="DQT196" s="2" t="s">
        <v>4</v>
      </c>
      <c r="DQU196" s="2" t="s">
        <v>4</v>
      </c>
      <c r="DQV196" s="2" t="s">
        <v>4</v>
      </c>
      <c r="DQW196" s="2" t="s">
        <v>4</v>
      </c>
      <c r="DQX196" s="2" t="s">
        <v>4</v>
      </c>
      <c r="DQY196" s="2" t="s">
        <v>4</v>
      </c>
      <c r="DQZ196" s="2" t="s">
        <v>4</v>
      </c>
      <c r="DRA196" s="2" t="s">
        <v>4</v>
      </c>
      <c r="DRB196" s="2" t="s">
        <v>4</v>
      </c>
      <c r="DRC196" s="2" t="s">
        <v>4</v>
      </c>
      <c r="DRD196" s="2" t="s">
        <v>4</v>
      </c>
      <c r="DRE196" s="2" t="s">
        <v>4</v>
      </c>
      <c r="DRF196" s="2" t="s">
        <v>4</v>
      </c>
      <c r="DRG196" s="2" t="s">
        <v>4</v>
      </c>
      <c r="DRH196" s="2" t="s">
        <v>4</v>
      </c>
      <c r="DRI196" s="2" t="s">
        <v>4</v>
      </c>
      <c r="DRJ196" s="2" t="s">
        <v>4</v>
      </c>
      <c r="DRK196" s="2" t="s">
        <v>4</v>
      </c>
      <c r="DRL196" s="2" t="s">
        <v>4</v>
      </c>
      <c r="DRM196" s="2" t="s">
        <v>4</v>
      </c>
      <c r="DRN196" s="2" t="s">
        <v>4</v>
      </c>
      <c r="DRO196" s="2" t="s">
        <v>4</v>
      </c>
      <c r="DRP196" s="2" t="s">
        <v>4</v>
      </c>
      <c r="DRQ196" s="2" t="s">
        <v>4</v>
      </c>
      <c r="DRR196" s="2" t="s">
        <v>4</v>
      </c>
      <c r="DRS196" s="2" t="s">
        <v>4</v>
      </c>
      <c r="DRT196" s="2" t="s">
        <v>4</v>
      </c>
      <c r="DRU196" s="2" t="s">
        <v>4</v>
      </c>
      <c r="DRV196" s="2" t="s">
        <v>4</v>
      </c>
      <c r="DRW196" s="2" t="s">
        <v>4</v>
      </c>
      <c r="DRX196" s="2" t="s">
        <v>4</v>
      </c>
      <c r="DRY196" s="2" t="s">
        <v>4</v>
      </c>
      <c r="DRZ196" s="2" t="s">
        <v>4</v>
      </c>
      <c r="DSA196" s="2" t="s">
        <v>4</v>
      </c>
      <c r="DSB196" s="2" t="s">
        <v>4</v>
      </c>
      <c r="DSC196" s="2" t="s">
        <v>4</v>
      </c>
      <c r="DSD196" s="2" t="s">
        <v>4</v>
      </c>
      <c r="DSE196" s="2" t="s">
        <v>4</v>
      </c>
      <c r="DSF196" s="2" t="s">
        <v>4</v>
      </c>
      <c r="DSG196" s="2" t="s">
        <v>4</v>
      </c>
      <c r="DSH196" s="2" t="s">
        <v>4</v>
      </c>
      <c r="DSI196" s="2" t="s">
        <v>4</v>
      </c>
      <c r="DSJ196" s="2" t="s">
        <v>4</v>
      </c>
      <c r="DSK196" s="2" t="s">
        <v>4</v>
      </c>
      <c r="DSL196" s="2" t="s">
        <v>4</v>
      </c>
      <c r="DSM196" s="2" t="s">
        <v>4</v>
      </c>
      <c r="DSN196" s="2" t="s">
        <v>4</v>
      </c>
      <c r="DSO196" s="2" t="s">
        <v>4</v>
      </c>
      <c r="DSP196" s="2" t="s">
        <v>4</v>
      </c>
      <c r="DSQ196" s="2" t="s">
        <v>4</v>
      </c>
      <c r="DSR196" s="2" t="s">
        <v>4</v>
      </c>
      <c r="DSS196" s="2" t="s">
        <v>4</v>
      </c>
      <c r="DST196" s="2" t="s">
        <v>4</v>
      </c>
      <c r="DSU196" s="2" t="s">
        <v>4</v>
      </c>
      <c r="DSV196" s="2" t="s">
        <v>4</v>
      </c>
      <c r="DSW196" s="2" t="s">
        <v>4</v>
      </c>
      <c r="DSX196" s="2" t="s">
        <v>4</v>
      </c>
      <c r="DSY196" s="2" t="s">
        <v>4</v>
      </c>
      <c r="DSZ196" s="2" t="s">
        <v>4</v>
      </c>
      <c r="DTA196" s="2" t="s">
        <v>4</v>
      </c>
      <c r="DTB196" s="2" t="s">
        <v>4</v>
      </c>
      <c r="DTC196" s="2" t="s">
        <v>4</v>
      </c>
      <c r="DTD196" s="2" t="s">
        <v>4</v>
      </c>
      <c r="DTE196" s="2" t="s">
        <v>4</v>
      </c>
      <c r="DTF196" s="2" t="s">
        <v>4</v>
      </c>
      <c r="DTG196" s="2" t="s">
        <v>4</v>
      </c>
      <c r="DTH196" s="2" t="s">
        <v>4</v>
      </c>
      <c r="DTI196" s="2" t="s">
        <v>4</v>
      </c>
      <c r="DTJ196" s="2" t="s">
        <v>4</v>
      </c>
      <c r="DTK196" s="2" t="s">
        <v>4</v>
      </c>
      <c r="DTL196" s="2" t="s">
        <v>4</v>
      </c>
      <c r="DTM196" s="2" t="s">
        <v>4</v>
      </c>
      <c r="DTN196" s="2" t="s">
        <v>4</v>
      </c>
      <c r="DTO196" s="2" t="s">
        <v>4</v>
      </c>
      <c r="DTP196" s="2" t="s">
        <v>4</v>
      </c>
      <c r="DTQ196" s="2" t="s">
        <v>4</v>
      </c>
      <c r="DTR196" s="2" t="s">
        <v>4</v>
      </c>
      <c r="DTS196" s="2" t="s">
        <v>4</v>
      </c>
      <c r="DTT196" s="2" t="s">
        <v>4</v>
      </c>
      <c r="DTU196" s="2" t="s">
        <v>4</v>
      </c>
      <c r="DTV196" s="2" t="s">
        <v>4</v>
      </c>
      <c r="DTW196" s="2" t="s">
        <v>4</v>
      </c>
      <c r="DTX196" s="2" t="s">
        <v>4</v>
      </c>
      <c r="DTY196" s="2" t="s">
        <v>4</v>
      </c>
      <c r="DTZ196" s="2" t="s">
        <v>4</v>
      </c>
      <c r="DUA196" s="2" t="s">
        <v>4</v>
      </c>
      <c r="DUB196" s="2" t="s">
        <v>4</v>
      </c>
      <c r="DUC196" s="2" t="s">
        <v>4</v>
      </c>
      <c r="DUD196" s="2" t="s">
        <v>4</v>
      </c>
      <c r="DUE196" s="2" t="s">
        <v>4</v>
      </c>
      <c r="DUF196" s="2" t="s">
        <v>4</v>
      </c>
      <c r="DUG196" s="2" t="s">
        <v>4</v>
      </c>
      <c r="DUH196" s="2" t="s">
        <v>4</v>
      </c>
      <c r="DUI196" s="2" t="s">
        <v>4</v>
      </c>
      <c r="DUJ196" s="2" t="s">
        <v>4</v>
      </c>
      <c r="DUK196" s="2" t="s">
        <v>4</v>
      </c>
      <c r="DUL196" s="2" t="s">
        <v>4</v>
      </c>
      <c r="DUM196" s="2" t="s">
        <v>4</v>
      </c>
      <c r="DUN196" s="2" t="s">
        <v>4</v>
      </c>
      <c r="DUO196" s="2" t="s">
        <v>4</v>
      </c>
      <c r="DUP196" s="2" t="s">
        <v>4</v>
      </c>
      <c r="DUQ196" s="2" t="s">
        <v>4</v>
      </c>
      <c r="DUR196" s="2" t="s">
        <v>4</v>
      </c>
      <c r="DUS196" s="2" t="s">
        <v>4</v>
      </c>
      <c r="DUT196" s="2" t="s">
        <v>4</v>
      </c>
      <c r="DUU196" s="2" t="s">
        <v>4</v>
      </c>
      <c r="DUV196" s="2" t="s">
        <v>4</v>
      </c>
      <c r="DUW196" s="2" t="s">
        <v>4</v>
      </c>
      <c r="DUX196" s="2" t="s">
        <v>4</v>
      </c>
      <c r="DUY196" s="2" t="s">
        <v>4</v>
      </c>
      <c r="DUZ196" s="2" t="s">
        <v>4</v>
      </c>
      <c r="DVA196" s="2" t="s">
        <v>4</v>
      </c>
      <c r="DVB196" s="2" t="s">
        <v>4</v>
      </c>
      <c r="DVC196" s="2" t="s">
        <v>4</v>
      </c>
      <c r="DVD196" s="2" t="s">
        <v>4</v>
      </c>
      <c r="DVE196" s="2" t="s">
        <v>4</v>
      </c>
      <c r="DVF196" s="2" t="s">
        <v>4</v>
      </c>
      <c r="DVG196" s="2" t="s">
        <v>4</v>
      </c>
      <c r="DVH196" s="2" t="s">
        <v>4</v>
      </c>
      <c r="DVI196" s="2" t="s">
        <v>4</v>
      </c>
      <c r="DVJ196" s="2" t="s">
        <v>4</v>
      </c>
      <c r="DVK196" s="2" t="s">
        <v>4</v>
      </c>
      <c r="DVL196" s="2" t="s">
        <v>4</v>
      </c>
      <c r="DVM196" s="2" t="s">
        <v>4</v>
      </c>
      <c r="DVN196" s="2" t="s">
        <v>4</v>
      </c>
      <c r="DVO196" s="2" t="s">
        <v>4</v>
      </c>
      <c r="DVP196" s="2" t="s">
        <v>4</v>
      </c>
      <c r="DVQ196" s="2" t="s">
        <v>4</v>
      </c>
      <c r="DVR196" s="2" t="s">
        <v>4</v>
      </c>
      <c r="DVS196" s="2" t="s">
        <v>4</v>
      </c>
      <c r="DVT196" s="2" t="s">
        <v>4</v>
      </c>
      <c r="DVU196" s="2" t="s">
        <v>4</v>
      </c>
      <c r="DVV196" s="2" t="s">
        <v>4</v>
      </c>
      <c r="DVW196" s="2" t="s">
        <v>4</v>
      </c>
      <c r="DVX196" s="2" t="s">
        <v>4</v>
      </c>
      <c r="DVY196" s="2" t="s">
        <v>4</v>
      </c>
      <c r="DVZ196" s="2" t="s">
        <v>4</v>
      </c>
      <c r="DWA196" s="2" t="s">
        <v>4</v>
      </c>
      <c r="DWB196" s="2" t="s">
        <v>4</v>
      </c>
      <c r="DWC196" s="2" t="s">
        <v>4</v>
      </c>
      <c r="DWD196" s="2" t="s">
        <v>4</v>
      </c>
      <c r="DWE196" s="2" t="s">
        <v>4</v>
      </c>
      <c r="DWF196" s="2" t="s">
        <v>4</v>
      </c>
      <c r="DWG196" s="2" t="s">
        <v>4</v>
      </c>
      <c r="DWH196" s="2" t="s">
        <v>4</v>
      </c>
      <c r="DWI196" s="2" t="s">
        <v>4</v>
      </c>
      <c r="DWJ196" s="2" t="s">
        <v>4</v>
      </c>
      <c r="DWK196" s="2" t="s">
        <v>4</v>
      </c>
      <c r="DWL196" s="2" t="s">
        <v>4</v>
      </c>
      <c r="DWM196" s="2" t="s">
        <v>4</v>
      </c>
      <c r="DWN196" s="2" t="s">
        <v>4</v>
      </c>
      <c r="DWO196" s="2" t="s">
        <v>4</v>
      </c>
      <c r="DWP196" s="2" t="s">
        <v>4</v>
      </c>
      <c r="DWQ196" s="2" t="s">
        <v>4</v>
      </c>
      <c r="DWR196" s="2" t="s">
        <v>4</v>
      </c>
      <c r="DWS196" s="2" t="s">
        <v>4</v>
      </c>
      <c r="DWT196" s="2" t="s">
        <v>4</v>
      </c>
      <c r="DWU196" s="2" t="s">
        <v>4</v>
      </c>
      <c r="DWV196" s="2" t="s">
        <v>4</v>
      </c>
      <c r="DWW196" s="2" t="s">
        <v>4</v>
      </c>
      <c r="DWX196" s="2" t="s">
        <v>4</v>
      </c>
      <c r="DWY196" s="2" t="s">
        <v>4</v>
      </c>
      <c r="DWZ196" s="2" t="s">
        <v>4</v>
      </c>
      <c r="DXA196" s="2" t="s">
        <v>4</v>
      </c>
      <c r="DXB196" s="2" t="s">
        <v>4</v>
      </c>
      <c r="DXC196" s="2" t="s">
        <v>4</v>
      </c>
      <c r="DXD196" s="2" t="s">
        <v>4</v>
      </c>
      <c r="DXE196" s="2" t="s">
        <v>4</v>
      </c>
      <c r="DXF196" s="2" t="s">
        <v>4</v>
      </c>
      <c r="DXG196" s="2" t="s">
        <v>4</v>
      </c>
      <c r="DXH196" s="2" t="s">
        <v>4</v>
      </c>
      <c r="DXI196" s="2" t="s">
        <v>4</v>
      </c>
      <c r="DXJ196" s="2" t="s">
        <v>4</v>
      </c>
      <c r="DXK196" s="2" t="s">
        <v>4</v>
      </c>
      <c r="DXL196" s="2" t="s">
        <v>4</v>
      </c>
      <c r="DXM196" s="2" t="s">
        <v>4</v>
      </c>
      <c r="DXN196" s="2" t="s">
        <v>4</v>
      </c>
      <c r="DXO196" s="2" t="s">
        <v>4</v>
      </c>
      <c r="DXP196" s="2" t="s">
        <v>4</v>
      </c>
      <c r="DXQ196" s="2" t="s">
        <v>4</v>
      </c>
      <c r="DXR196" s="2" t="s">
        <v>4</v>
      </c>
      <c r="DXS196" s="2" t="s">
        <v>4</v>
      </c>
      <c r="DXT196" s="2" t="s">
        <v>4</v>
      </c>
      <c r="DXU196" s="2" t="s">
        <v>4</v>
      </c>
      <c r="DXV196" s="2" t="s">
        <v>4</v>
      </c>
      <c r="DXW196" s="2" t="s">
        <v>4</v>
      </c>
      <c r="DXX196" s="2" t="s">
        <v>4</v>
      </c>
      <c r="DXY196" s="2" t="s">
        <v>4</v>
      </c>
      <c r="DXZ196" s="2" t="s">
        <v>4</v>
      </c>
      <c r="DYA196" s="2" t="s">
        <v>4</v>
      </c>
      <c r="DYB196" s="2" t="s">
        <v>4</v>
      </c>
      <c r="DYC196" s="2" t="s">
        <v>4</v>
      </c>
      <c r="DYD196" s="2" t="s">
        <v>4</v>
      </c>
      <c r="DYE196" s="2" t="s">
        <v>4</v>
      </c>
      <c r="DYF196" s="2" t="s">
        <v>4</v>
      </c>
      <c r="DYG196" s="2" t="s">
        <v>4</v>
      </c>
      <c r="DYH196" s="2" t="s">
        <v>4</v>
      </c>
      <c r="DYI196" s="2" t="s">
        <v>4</v>
      </c>
      <c r="DYJ196" s="2" t="s">
        <v>4</v>
      </c>
      <c r="DYK196" s="2" t="s">
        <v>4</v>
      </c>
      <c r="DYL196" s="2" t="s">
        <v>4</v>
      </c>
      <c r="DYM196" s="2" t="s">
        <v>4</v>
      </c>
      <c r="DYN196" s="2" t="s">
        <v>4</v>
      </c>
      <c r="DYO196" s="2" t="s">
        <v>4</v>
      </c>
      <c r="DYP196" s="2" t="s">
        <v>4</v>
      </c>
      <c r="DYQ196" s="2" t="s">
        <v>4</v>
      </c>
      <c r="DYR196" s="2" t="s">
        <v>4</v>
      </c>
      <c r="DYS196" s="2" t="s">
        <v>4</v>
      </c>
      <c r="DYT196" s="2" t="s">
        <v>4</v>
      </c>
      <c r="DYU196" s="2" t="s">
        <v>4</v>
      </c>
      <c r="DYV196" s="2" t="s">
        <v>4</v>
      </c>
      <c r="DYW196" s="2" t="s">
        <v>4</v>
      </c>
      <c r="DYX196" s="2" t="s">
        <v>4</v>
      </c>
      <c r="DYY196" s="2" t="s">
        <v>4</v>
      </c>
      <c r="DYZ196" s="2" t="s">
        <v>4</v>
      </c>
      <c r="DZA196" s="2" t="s">
        <v>4</v>
      </c>
      <c r="DZB196" s="2" t="s">
        <v>4</v>
      </c>
      <c r="DZC196" s="2" t="s">
        <v>4</v>
      </c>
      <c r="DZD196" s="2" t="s">
        <v>4</v>
      </c>
      <c r="DZE196" s="2" t="s">
        <v>4</v>
      </c>
      <c r="DZF196" s="2" t="s">
        <v>4</v>
      </c>
      <c r="DZG196" s="2" t="s">
        <v>4</v>
      </c>
      <c r="DZH196" s="2" t="s">
        <v>4</v>
      </c>
      <c r="DZI196" s="2" t="s">
        <v>4</v>
      </c>
      <c r="DZJ196" s="2" t="s">
        <v>4</v>
      </c>
      <c r="DZK196" s="2" t="s">
        <v>4</v>
      </c>
      <c r="DZL196" s="2" t="s">
        <v>4</v>
      </c>
      <c r="DZM196" s="2" t="s">
        <v>4</v>
      </c>
      <c r="DZN196" s="2" t="s">
        <v>4</v>
      </c>
      <c r="DZO196" s="2" t="s">
        <v>4</v>
      </c>
      <c r="DZP196" s="2" t="s">
        <v>4</v>
      </c>
      <c r="DZQ196" s="2" t="s">
        <v>4</v>
      </c>
      <c r="DZR196" s="2" t="s">
        <v>4</v>
      </c>
      <c r="DZS196" s="2" t="s">
        <v>4</v>
      </c>
      <c r="DZT196" s="2" t="s">
        <v>4</v>
      </c>
      <c r="DZU196" s="2" t="s">
        <v>4</v>
      </c>
      <c r="DZV196" s="2" t="s">
        <v>4</v>
      </c>
      <c r="DZW196" s="2" t="s">
        <v>4</v>
      </c>
      <c r="DZX196" s="2" t="s">
        <v>4</v>
      </c>
      <c r="DZY196" s="2" t="s">
        <v>4</v>
      </c>
      <c r="DZZ196" s="2" t="s">
        <v>4</v>
      </c>
      <c r="EAA196" s="2" t="s">
        <v>4</v>
      </c>
      <c r="EAB196" s="2" t="s">
        <v>4</v>
      </c>
      <c r="EAC196" s="2" t="s">
        <v>4</v>
      </c>
      <c r="EAD196" s="2" t="s">
        <v>4</v>
      </c>
      <c r="EAE196" s="2" t="s">
        <v>4</v>
      </c>
      <c r="EAF196" s="2" t="s">
        <v>4</v>
      </c>
      <c r="EAG196" s="2" t="s">
        <v>4</v>
      </c>
      <c r="EAH196" s="2" t="s">
        <v>4</v>
      </c>
      <c r="EAI196" s="2" t="s">
        <v>4</v>
      </c>
      <c r="EAJ196" s="2" t="s">
        <v>4</v>
      </c>
      <c r="EAK196" s="2" t="s">
        <v>4</v>
      </c>
      <c r="EAL196" s="2" t="s">
        <v>4</v>
      </c>
      <c r="EAM196" s="2" t="s">
        <v>4</v>
      </c>
      <c r="EAN196" s="2" t="s">
        <v>4</v>
      </c>
      <c r="EAO196" s="2" t="s">
        <v>4</v>
      </c>
      <c r="EAP196" s="2" t="s">
        <v>4</v>
      </c>
      <c r="EAQ196" s="2" t="s">
        <v>4</v>
      </c>
      <c r="EAR196" s="2" t="s">
        <v>4</v>
      </c>
      <c r="EAS196" s="2" t="s">
        <v>4</v>
      </c>
      <c r="EAT196" s="2" t="s">
        <v>4</v>
      </c>
      <c r="EAU196" s="2" t="s">
        <v>4</v>
      </c>
      <c r="EAV196" s="2" t="s">
        <v>4</v>
      </c>
      <c r="EAW196" s="2" t="s">
        <v>4</v>
      </c>
      <c r="EAX196" s="2" t="s">
        <v>4</v>
      </c>
      <c r="EAY196" s="2" t="s">
        <v>4</v>
      </c>
      <c r="EAZ196" s="2" t="s">
        <v>4</v>
      </c>
      <c r="EBA196" s="2" t="s">
        <v>4</v>
      </c>
      <c r="EBB196" s="2" t="s">
        <v>4</v>
      </c>
      <c r="EBC196" s="2" t="s">
        <v>4</v>
      </c>
      <c r="EBD196" s="2" t="s">
        <v>4</v>
      </c>
      <c r="EBE196" s="2" t="s">
        <v>4</v>
      </c>
      <c r="EBF196" s="2" t="s">
        <v>4</v>
      </c>
      <c r="EBG196" s="2" t="s">
        <v>4</v>
      </c>
      <c r="EBH196" s="2" t="s">
        <v>4</v>
      </c>
      <c r="EBI196" s="2" t="s">
        <v>4</v>
      </c>
      <c r="EBJ196" s="2" t="s">
        <v>4</v>
      </c>
      <c r="EBK196" s="2" t="s">
        <v>4</v>
      </c>
      <c r="EBL196" s="2" t="s">
        <v>4</v>
      </c>
      <c r="EBM196" s="2" t="s">
        <v>4</v>
      </c>
      <c r="EBN196" s="2" t="s">
        <v>4</v>
      </c>
      <c r="EBO196" s="2" t="s">
        <v>4</v>
      </c>
      <c r="EBP196" s="2" t="s">
        <v>4</v>
      </c>
      <c r="EBQ196" s="2" t="s">
        <v>4</v>
      </c>
      <c r="EBR196" s="2" t="s">
        <v>4</v>
      </c>
      <c r="EBS196" s="2" t="s">
        <v>4</v>
      </c>
      <c r="EBT196" s="2" t="s">
        <v>4</v>
      </c>
      <c r="EBU196" s="2" t="s">
        <v>4</v>
      </c>
      <c r="EBV196" s="2" t="s">
        <v>4</v>
      </c>
      <c r="EBW196" s="2" t="s">
        <v>4</v>
      </c>
      <c r="EBX196" s="2" t="s">
        <v>4</v>
      </c>
      <c r="EBY196" s="2" t="s">
        <v>4</v>
      </c>
      <c r="EBZ196" s="2" t="s">
        <v>4</v>
      </c>
      <c r="ECA196" s="2" t="s">
        <v>4</v>
      </c>
      <c r="ECB196" s="2" t="s">
        <v>4</v>
      </c>
      <c r="ECC196" s="2" t="s">
        <v>4</v>
      </c>
      <c r="ECD196" s="2" t="s">
        <v>4</v>
      </c>
      <c r="ECE196" s="2" t="s">
        <v>4</v>
      </c>
      <c r="ECF196" s="2" t="s">
        <v>4</v>
      </c>
      <c r="ECG196" s="2" t="s">
        <v>4</v>
      </c>
      <c r="ECH196" s="2" t="s">
        <v>4</v>
      </c>
      <c r="ECI196" s="2" t="s">
        <v>4</v>
      </c>
      <c r="ECJ196" s="2" t="s">
        <v>4</v>
      </c>
      <c r="ECK196" s="2" t="s">
        <v>4</v>
      </c>
      <c r="ECL196" s="2" t="s">
        <v>4</v>
      </c>
      <c r="ECM196" s="2" t="s">
        <v>4</v>
      </c>
      <c r="ECN196" s="2" t="s">
        <v>4</v>
      </c>
      <c r="ECO196" s="2" t="s">
        <v>4</v>
      </c>
      <c r="ECP196" s="2" t="s">
        <v>4</v>
      </c>
      <c r="ECQ196" s="2" t="s">
        <v>4</v>
      </c>
      <c r="ECR196" s="2" t="s">
        <v>4</v>
      </c>
      <c r="ECS196" s="2" t="s">
        <v>4</v>
      </c>
      <c r="ECT196" s="2" t="s">
        <v>4</v>
      </c>
      <c r="ECU196" s="2" t="s">
        <v>4</v>
      </c>
      <c r="ECV196" s="2" t="s">
        <v>4</v>
      </c>
      <c r="ECW196" s="2" t="s">
        <v>4</v>
      </c>
      <c r="ECX196" s="2" t="s">
        <v>4</v>
      </c>
      <c r="ECY196" s="2" t="s">
        <v>4</v>
      </c>
      <c r="ECZ196" s="2" t="s">
        <v>4</v>
      </c>
      <c r="EDA196" s="2" t="s">
        <v>4</v>
      </c>
      <c r="EDB196" s="2" t="s">
        <v>4</v>
      </c>
      <c r="EDC196" s="2" t="s">
        <v>4</v>
      </c>
      <c r="EDD196" s="2" t="s">
        <v>4</v>
      </c>
      <c r="EDE196" s="2" t="s">
        <v>4</v>
      </c>
      <c r="EDF196" s="2" t="s">
        <v>4</v>
      </c>
      <c r="EDG196" s="2" t="s">
        <v>4</v>
      </c>
      <c r="EDH196" s="2" t="s">
        <v>4</v>
      </c>
      <c r="EDI196" s="2" t="s">
        <v>4</v>
      </c>
      <c r="EDJ196" s="2" t="s">
        <v>4</v>
      </c>
      <c r="EDK196" s="2" t="s">
        <v>4</v>
      </c>
      <c r="EDL196" s="2" t="s">
        <v>4</v>
      </c>
      <c r="EDM196" s="2" t="s">
        <v>4</v>
      </c>
      <c r="EDN196" s="2" t="s">
        <v>4</v>
      </c>
      <c r="EDO196" s="2" t="s">
        <v>4</v>
      </c>
      <c r="EDP196" s="2" t="s">
        <v>4</v>
      </c>
      <c r="EDQ196" s="2" t="s">
        <v>4</v>
      </c>
      <c r="EDR196" s="2" t="s">
        <v>4</v>
      </c>
      <c r="EDS196" s="2" t="s">
        <v>4</v>
      </c>
      <c r="EDT196" s="2" t="s">
        <v>4</v>
      </c>
      <c r="EDU196" s="2" t="s">
        <v>4</v>
      </c>
      <c r="EDV196" s="2" t="s">
        <v>4</v>
      </c>
      <c r="EDW196" s="2" t="s">
        <v>4</v>
      </c>
      <c r="EDX196" s="2" t="s">
        <v>4</v>
      </c>
      <c r="EDY196" s="2" t="s">
        <v>4</v>
      </c>
      <c r="EDZ196" s="2" t="s">
        <v>4</v>
      </c>
      <c r="EEA196" s="2" t="s">
        <v>4</v>
      </c>
      <c r="EEB196" s="2" t="s">
        <v>4</v>
      </c>
      <c r="EEC196" s="2" t="s">
        <v>4</v>
      </c>
      <c r="EED196" s="2" t="s">
        <v>4</v>
      </c>
      <c r="EEE196" s="2" t="s">
        <v>4</v>
      </c>
      <c r="EEF196" s="2" t="s">
        <v>4</v>
      </c>
      <c r="EEG196" s="2" t="s">
        <v>4</v>
      </c>
      <c r="EEH196" s="2" t="s">
        <v>4</v>
      </c>
      <c r="EEI196" s="2" t="s">
        <v>4</v>
      </c>
      <c r="EEJ196" s="2" t="s">
        <v>4</v>
      </c>
      <c r="EEK196" s="2" t="s">
        <v>4</v>
      </c>
      <c r="EEL196" s="2" t="s">
        <v>4</v>
      </c>
      <c r="EEM196" s="2" t="s">
        <v>4</v>
      </c>
      <c r="EEN196" s="2" t="s">
        <v>4</v>
      </c>
      <c r="EEO196" s="2" t="s">
        <v>4</v>
      </c>
      <c r="EEP196" s="2" t="s">
        <v>4</v>
      </c>
      <c r="EEQ196" s="2" t="s">
        <v>4</v>
      </c>
      <c r="EER196" s="2" t="s">
        <v>4</v>
      </c>
      <c r="EES196" s="2" t="s">
        <v>4</v>
      </c>
      <c r="EET196" s="2" t="s">
        <v>4</v>
      </c>
      <c r="EEU196" s="2" t="s">
        <v>4</v>
      </c>
      <c r="EEV196" s="2" t="s">
        <v>4</v>
      </c>
      <c r="EEW196" s="2" t="s">
        <v>4</v>
      </c>
      <c r="EEX196" s="2" t="s">
        <v>4</v>
      </c>
      <c r="EEY196" s="2" t="s">
        <v>4</v>
      </c>
      <c r="EEZ196" s="2" t="s">
        <v>4</v>
      </c>
      <c r="EFA196" s="2" t="s">
        <v>4</v>
      </c>
      <c r="EFB196" s="2" t="s">
        <v>4</v>
      </c>
      <c r="EFC196" s="2" t="s">
        <v>4</v>
      </c>
      <c r="EFD196" s="2" t="s">
        <v>4</v>
      </c>
      <c r="EFE196" s="2" t="s">
        <v>4</v>
      </c>
      <c r="EFF196" s="2" t="s">
        <v>4</v>
      </c>
      <c r="EFG196" s="2" t="s">
        <v>4</v>
      </c>
      <c r="EFH196" s="2" t="s">
        <v>4</v>
      </c>
      <c r="EFI196" s="2" t="s">
        <v>4</v>
      </c>
      <c r="EFJ196" s="2" t="s">
        <v>4</v>
      </c>
      <c r="EFK196" s="2" t="s">
        <v>4</v>
      </c>
      <c r="EFL196" s="2" t="s">
        <v>4</v>
      </c>
      <c r="EFM196" s="2" t="s">
        <v>4</v>
      </c>
      <c r="EFN196" s="2" t="s">
        <v>4</v>
      </c>
      <c r="EFO196" s="2" t="s">
        <v>4</v>
      </c>
      <c r="EFP196" s="2" t="s">
        <v>4</v>
      </c>
      <c r="EFQ196" s="2" t="s">
        <v>4</v>
      </c>
      <c r="EFR196" s="2" t="s">
        <v>4</v>
      </c>
      <c r="EFS196" s="2" t="s">
        <v>4</v>
      </c>
      <c r="EFT196" s="2" t="s">
        <v>4</v>
      </c>
      <c r="EFU196" s="2" t="s">
        <v>4</v>
      </c>
      <c r="EFV196" s="2" t="s">
        <v>4</v>
      </c>
      <c r="EFW196" s="2" t="s">
        <v>4</v>
      </c>
      <c r="EFX196" s="2" t="s">
        <v>4</v>
      </c>
      <c r="EFY196" s="2" t="s">
        <v>4</v>
      </c>
      <c r="EFZ196" s="2" t="s">
        <v>4</v>
      </c>
      <c r="EGA196" s="2" t="s">
        <v>4</v>
      </c>
      <c r="EGB196" s="2" t="s">
        <v>4</v>
      </c>
      <c r="EGC196" s="2" t="s">
        <v>4</v>
      </c>
      <c r="EGD196" s="2" t="s">
        <v>4</v>
      </c>
      <c r="EGE196" s="2" t="s">
        <v>4</v>
      </c>
      <c r="EGF196" s="2" t="s">
        <v>4</v>
      </c>
      <c r="EGG196" s="2" t="s">
        <v>4</v>
      </c>
      <c r="EGH196" s="2" t="s">
        <v>4</v>
      </c>
      <c r="EGI196" s="2" t="s">
        <v>4</v>
      </c>
      <c r="EGJ196" s="2" t="s">
        <v>4</v>
      </c>
      <c r="EGK196" s="2" t="s">
        <v>4</v>
      </c>
      <c r="EGL196" s="2" t="s">
        <v>4</v>
      </c>
      <c r="EGM196" s="2" t="s">
        <v>4</v>
      </c>
      <c r="EGN196" s="2" t="s">
        <v>4</v>
      </c>
      <c r="EGO196" s="2" t="s">
        <v>4</v>
      </c>
      <c r="EGP196" s="2" t="s">
        <v>4</v>
      </c>
      <c r="EGQ196" s="2" t="s">
        <v>4</v>
      </c>
      <c r="EGR196" s="2" t="s">
        <v>4</v>
      </c>
      <c r="EGS196" s="2" t="s">
        <v>4</v>
      </c>
      <c r="EGT196" s="2" t="s">
        <v>4</v>
      </c>
      <c r="EGU196" s="2" t="s">
        <v>4</v>
      </c>
      <c r="EGV196" s="2" t="s">
        <v>4</v>
      </c>
      <c r="EGW196" s="2" t="s">
        <v>4</v>
      </c>
      <c r="EGX196" s="2" t="s">
        <v>4</v>
      </c>
      <c r="EGY196" s="2" t="s">
        <v>4</v>
      </c>
      <c r="EGZ196" s="2" t="s">
        <v>4</v>
      </c>
      <c r="EHA196" s="2" t="s">
        <v>4</v>
      </c>
      <c r="EHB196" s="2" t="s">
        <v>4</v>
      </c>
      <c r="EHC196" s="2" t="s">
        <v>4</v>
      </c>
      <c r="EHD196" s="2" t="s">
        <v>4</v>
      </c>
      <c r="EHE196" s="2" t="s">
        <v>4</v>
      </c>
      <c r="EHF196" s="2" t="s">
        <v>4</v>
      </c>
      <c r="EHG196" s="2" t="s">
        <v>4</v>
      </c>
      <c r="EHH196" s="2" t="s">
        <v>4</v>
      </c>
      <c r="EHI196" s="2" t="s">
        <v>4</v>
      </c>
      <c r="EHJ196" s="2" t="s">
        <v>4</v>
      </c>
      <c r="EHK196" s="2" t="s">
        <v>4</v>
      </c>
      <c r="EHL196" s="2" t="s">
        <v>4</v>
      </c>
      <c r="EHM196" s="2" t="s">
        <v>4</v>
      </c>
      <c r="EHN196" s="2" t="s">
        <v>4</v>
      </c>
      <c r="EHO196" s="2" t="s">
        <v>4</v>
      </c>
      <c r="EHP196" s="2" t="s">
        <v>4</v>
      </c>
      <c r="EHQ196" s="2" t="s">
        <v>4</v>
      </c>
      <c r="EHR196" s="2" t="s">
        <v>4</v>
      </c>
      <c r="EHS196" s="2" t="s">
        <v>4</v>
      </c>
      <c r="EHT196" s="2" t="s">
        <v>4</v>
      </c>
      <c r="EHU196" s="2" t="s">
        <v>4</v>
      </c>
      <c r="EHV196" s="2" t="s">
        <v>4</v>
      </c>
      <c r="EHW196" s="2" t="s">
        <v>4</v>
      </c>
      <c r="EHX196" s="2" t="s">
        <v>4</v>
      </c>
      <c r="EHY196" s="2" t="s">
        <v>4</v>
      </c>
      <c r="EHZ196" s="2" t="s">
        <v>4</v>
      </c>
      <c r="EIA196" s="2" t="s">
        <v>4</v>
      </c>
      <c r="EIB196" s="2" t="s">
        <v>4</v>
      </c>
      <c r="EIC196" s="2" t="s">
        <v>4</v>
      </c>
      <c r="EID196" s="2" t="s">
        <v>4</v>
      </c>
      <c r="EIE196" s="2" t="s">
        <v>4</v>
      </c>
      <c r="EIF196" s="2" t="s">
        <v>4</v>
      </c>
      <c r="EIG196" s="2" t="s">
        <v>4</v>
      </c>
      <c r="EIH196" s="2" t="s">
        <v>4</v>
      </c>
      <c r="EII196" s="2" t="s">
        <v>4</v>
      </c>
      <c r="EIJ196" s="2" t="s">
        <v>4</v>
      </c>
      <c r="EIK196" s="2" t="s">
        <v>4</v>
      </c>
      <c r="EIL196" s="2" t="s">
        <v>4</v>
      </c>
      <c r="EIM196" s="2" t="s">
        <v>4</v>
      </c>
      <c r="EIN196" s="2" t="s">
        <v>4</v>
      </c>
      <c r="EIO196" s="2" t="s">
        <v>4</v>
      </c>
      <c r="EIP196" s="2" t="s">
        <v>4</v>
      </c>
      <c r="EIQ196" s="2" t="s">
        <v>4</v>
      </c>
      <c r="EIR196" s="2" t="s">
        <v>4</v>
      </c>
      <c r="EIS196" s="2" t="s">
        <v>4</v>
      </c>
      <c r="EIT196" s="2" t="s">
        <v>4</v>
      </c>
      <c r="EIU196" s="2" t="s">
        <v>4</v>
      </c>
      <c r="EIV196" s="2" t="s">
        <v>4</v>
      </c>
      <c r="EIW196" s="2" t="s">
        <v>4</v>
      </c>
      <c r="EIX196" s="2" t="s">
        <v>4</v>
      </c>
      <c r="EIY196" s="2" t="s">
        <v>4</v>
      </c>
      <c r="EIZ196" s="2" t="s">
        <v>4</v>
      </c>
      <c r="EJA196" s="2" t="s">
        <v>4</v>
      </c>
      <c r="EJB196" s="2" t="s">
        <v>4</v>
      </c>
      <c r="EJC196" s="2" t="s">
        <v>4</v>
      </c>
      <c r="EJD196" s="2" t="s">
        <v>4</v>
      </c>
      <c r="EJE196" s="2" t="s">
        <v>4</v>
      </c>
      <c r="EJF196" s="2" t="s">
        <v>4</v>
      </c>
      <c r="EJG196" s="2" t="s">
        <v>4</v>
      </c>
      <c r="EJH196" s="2" t="s">
        <v>4</v>
      </c>
      <c r="EJI196" s="2" t="s">
        <v>4</v>
      </c>
      <c r="EJJ196" s="2" t="s">
        <v>4</v>
      </c>
      <c r="EJK196" s="2" t="s">
        <v>4</v>
      </c>
      <c r="EJL196" s="2" t="s">
        <v>4</v>
      </c>
      <c r="EJM196" s="2" t="s">
        <v>4</v>
      </c>
      <c r="EJN196" s="2" t="s">
        <v>4</v>
      </c>
      <c r="EJO196" s="2" t="s">
        <v>4</v>
      </c>
      <c r="EJP196" s="2" t="s">
        <v>4</v>
      </c>
      <c r="EJQ196" s="2" t="s">
        <v>4</v>
      </c>
      <c r="EJR196" s="2" t="s">
        <v>4</v>
      </c>
      <c r="EJS196" s="2" t="s">
        <v>4</v>
      </c>
      <c r="EJT196" s="2" t="s">
        <v>4</v>
      </c>
      <c r="EJU196" s="2" t="s">
        <v>4</v>
      </c>
      <c r="EJV196" s="2" t="s">
        <v>4</v>
      </c>
      <c r="EJW196" s="2" t="s">
        <v>4</v>
      </c>
      <c r="EJX196" s="2" t="s">
        <v>4</v>
      </c>
      <c r="EJY196" s="2" t="s">
        <v>4</v>
      </c>
      <c r="EJZ196" s="2" t="s">
        <v>4</v>
      </c>
      <c r="EKA196" s="2" t="s">
        <v>4</v>
      </c>
      <c r="EKB196" s="2" t="s">
        <v>4</v>
      </c>
      <c r="EKC196" s="2" t="s">
        <v>4</v>
      </c>
      <c r="EKD196" s="2" t="s">
        <v>4</v>
      </c>
      <c r="EKE196" s="2" t="s">
        <v>4</v>
      </c>
      <c r="EKF196" s="2" t="s">
        <v>4</v>
      </c>
      <c r="EKG196" s="2" t="s">
        <v>4</v>
      </c>
      <c r="EKH196" s="2" t="s">
        <v>4</v>
      </c>
      <c r="EKI196" s="2" t="s">
        <v>4</v>
      </c>
      <c r="EKJ196" s="2" t="s">
        <v>4</v>
      </c>
      <c r="EKK196" s="2" t="s">
        <v>4</v>
      </c>
      <c r="EKL196" s="2" t="s">
        <v>4</v>
      </c>
      <c r="EKM196" s="2" t="s">
        <v>4</v>
      </c>
      <c r="EKN196" s="2" t="s">
        <v>4</v>
      </c>
      <c r="EKO196" s="2" t="s">
        <v>4</v>
      </c>
      <c r="EKP196" s="2" t="s">
        <v>4</v>
      </c>
      <c r="EKQ196" s="2" t="s">
        <v>4</v>
      </c>
      <c r="EKR196" s="2" t="s">
        <v>4</v>
      </c>
      <c r="EKS196" s="2" t="s">
        <v>4</v>
      </c>
      <c r="EKT196" s="2" t="s">
        <v>4</v>
      </c>
      <c r="EKU196" s="2" t="s">
        <v>4</v>
      </c>
      <c r="EKV196" s="2" t="s">
        <v>4</v>
      </c>
      <c r="EKW196" s="2" t="s">
        <v>4</v>
      </c>
      <c r="EKX196" s="2" t="s">
        <v>4</v>
      </c>
      <c r="EKY196" s="2" t="s">
        <v>4</v>
      </c>
      <c r="EKZ196" s="2" t="s">
        <v>4</v>
      </c>
      <c r="ELA196" s="2" t="s">
        <v>4</v>
      </c>
      <c r="ELB196" s="2" t="s">
        <v>4</v>
      </c>
      <c r="ELC196" s="2" t="s">
        <v>4</v>
      </c>
      <c r="ELD196" s="2" t="s">
        <v>4</v>
      </c>
      <c r="ELE196" s="2" t="s">
        <v>4</v>
      </c>
      <c r="ELF196" s="2" t="s">
        <v>4</v>
      </c>
      <c r="ELG196" s="2" t="s">
        <v>4</v>
      </c>
      <c r="ELH196" s="2" t="s">
        <v>4</v>
      </c>
      <c r="ELI196" s="2" t="s">
        <v>4</v>
      </c>
      <c r="ELJ196" s="2" t="s">
        <v>4</v>
      </c>
      <c r="ELK196" s="2" t="s">
        <v>4</v>
      </c>
      <c r="ELL196" s="2" t="s">
        <v>4</v>
      </c>
      <c r="ELM196" s="2" t="s">
        <v>4</v>
      </c>
      <c r="ELN196" s="2" t="s">
        <v>4</v>
      </c>
      <c r="ELO196" s="2" t="s">
        <v>4</v>
      </c>
      <c r="ELP196" s="2" t="s">
        <v>4</v>
      </c>
      <c r="ELQ196" s="2" t="s">
        <v>4</v>
      </c>
      <c r="ELR196" s="2" t="s">
        <v>4</v>
      </c>
      <c r="ELS196" s="2" t="s">
        <v>4</v>
      </c>
      <c r="ELT196" s="2" t="s">
        <v>4</v>
      </c>
      <c r="ELU196" s="2" t="s">
        <v>4</v>
      </c>
      <c r="ELV196" s="2" t="s">
        <v>4</v>
      </c>
      <c r="ELW196" s="2" t="s">
        <v>4</v>
      </c>
      <c r="ELX196" s="2" t="s">
        <v>4</v>
      </c>
      <c r="ELY196" s="2" t="s">
        <v>4</v>
      </c>
      <c r="ELZ196" s="2" t="s">
        <v>4</v>
      </c>
      <c r="EMA196" s="2" t="s">
        <v>4</v>
      </c>
      <c r="EMB196" s="2" t="s">
        <v>4</v>
      </c>
      <c r="EMC196" s="2" t="s">
        <v>4</v>
      </c>
      <c r="EMD196" s="2" t="s">
        <v>4</v>
      </c>
      <c r="EME196" s="2" t="s">
        <v>4</v>
      </c>
      <c r="EMF196" s="2" t="s">
        <v>4</v>
      </c>
      <c r="EMG196" s="2" t="s">
        <v>4</v>
      </c>
      <c r="EMH196" s="2" t="s">
        <v>4</v>
      </c>
      <c r="EMI196" s="2" t="s">
        <v>4</v>
      </c>
      <c r="EMJ196" s="2" t="s">
        <v>4</v>
      </c>
      <c r="EMK196" s="2" t="s">
        <v>4</v>
      </c>
      <c r="EML196" s="2" t="s">
        <v>4</v>
      </c>
      <c r="EMM196" s="2" t="s">
        <v>4</v>
      </c>
      <c r="EMN196" s="2" t="s">
        <v>4</v>
      </c>
      <c r="EMO196" s="2" t="s">
        <v>4</v>
      </c>
      <c r="EMP196" s="2" t="s">
        <v>4</v>
      </c>
      <c r="EMQ196" s="2" t="s">
        <v>4</v>
      </c>
      <c r="EMR196" s="2" t="s">
        <v>4</v>
      </c>
      <c r="EMS196" s="2" t="s">
        <v>4</v>
      </c>
      <c r="EMT196" s="2" t="s">
        <v>4</v>
      </c>
      <c r="EMU196" s="2" t="s">
        <v>4</v>
      </c>
      <c r="EMV196" s="2" t="s">
        <v>4</v>
      </c>
      <c r="EMW196" s="2" t="s">
        <v>4</v>
      </c>
      <c r="EMX196" s="2" t="s">
        <v>4</v>
      </c>
      <c r="EMY196" s="2" t="s">
        <v>4</v>
      </c>
      <c r="EMZ196" s="2" t="s">
        <v>4</v>
      </c>
      <c r="ENA196" s="2" t="s">
        <v>4</v>
      </c>
      <c r="ENB196" s="2" t="s">
        <v>4</v>
      </c>
      <c r="ENC196" s="2" t="s">
        <v>4</v>
      </c>
      <c r="END196" s="2" t="s">
        <v>4</v>
      </c>
      <c r="ENE196" s="2" t="s">
        <v>4</v>
      </c>
      <c r="ENF196" s="2" t="s">
        <v>4</v>
      </c>
      <c r="ENG196" s="2" t="s">
        <v>4</v>
      </c>
      <c r="ENH196" s="2" t="s">
        <v>4</v>
      </c>
      <c r="ENI196" s="2" t="s">
        <v>4</v>
      </c>
      <c r="ENJ196" s="2" t="s">
        <v>4</v>
      </c>
      <c r="ENK196" s="2" t="s">
        <v>4</v>
      </c>
      <c r="ENL196" s="2" t="s">
        <v>4</v>
      </c>
      <c r="ENM196" s="2" t="s">
        <v>4</v>
      </c>
      <c r="ENN196" s="2" t="s">
        <v>4</v>
      </c>
      <c r="ENO196" s="2" t="s">
        <v>4</v>
      </c>
      <c r="ENP196" s="2" t="s">
        <v>4</v>
      </c>
      <c r="ENQ196" s="2" t="s">
        <v>4</v>
      </c>
      <c r="ENR196" s="2" t="s">
        <v>4</v>
      </c>
      <c r="ENS196" s="2" t="s">
        <v>4</v>
      </c>
      <c r="ENT196" s="2" t="s">
        <v>4</v>
      </c>
      <c r="ENU196" s="2" t="s">
        <v>4</v>
      </c>
      <c r="ENV196" s="2" t="s">
        <v>4</v>
      </c>
      <c r="ENW196" s="2" t="s">
        <v>4</v>
      </c>
      <c r="ENX196" s="2" t="s">
        <v>4</v>
      </c>
      <c r="ENY196" s="2" t="s">
        <v>4</v>
      </c>
      <c r="ENZ196" s="2" t="s">
        <v>4</v>
      </c>
      <c r="EOA196" s="2" t="s">
        <v>4</v>
      </c>
      <c r="EOB196" s="2" t="s">
        <v>4</v>
      </c>
      <c r="EOC196" s="2" t="s">
        <v>4</v>
      </c>
      <c r="EOD196" s="2" t="s">
        <v>4</v>
      </c>
      <c r="EOE196" s="2" t="s">
        <v>4</v>
      </c>
      <c r="EOF196" s="2" t="s">
        <v>4</v>
      </c>
      <c r="EOG196" s="2" t="s">
        <v>4</v>
      </c>
      <c r="EOH196" s="2" t="s">
        <v>4</v>
      </c>
      <c r="EOI196" s="2" t="s">
        <v>4</v>
      </c>
      <c r="EOJ196" s="2" t="s">
        <v>4</v>
      </c>
      <c r="EOK196" s="2" t="s">
        <v>4</v>
      </c>
      <c r="EOL196" s="2" t="s">
        <v>4</v>
      </c>
      <c r="EOM196" s="2" t="s">
        <v>4</v>
      </c>
      <c r="EON196" s="2" t="s">
        <v>4</v>
      </c>
      <c r="EOO196" s="2" t="s">
        <v>4</v>
      </c>
      <c r="EOP196" s="2" t="s">
        <v>4</v>
      </c>
      <c r="EOQ196" s="2" t="s">
        <v>4</v>
      </c>
      <c r="EOR196" s="2" t="s">
        <v>4</v>
      </c>
      <c r="EOS196" s="2" t="s">
        <v>4</v>
      </c>
      <c r="EOT196" s="2" t="s">
        <v>4</v>
      </c>
      <c r="EOU196" s="2" t="s">
        <v>4</v>
      </c>
      <c r="EOV196" s="2" t="s">
        <v>4</v>
      </c>
      <c r="EOW196" s="2" t="s">
        <v>4</v>
      </c>
      <c r="EOX196" s="2" t="s">
        <v>4</v>
      </c>
      <c r="EOY196" s="2" t="s">
        <v>4</v>
      </c>
      <c r="EOZ196" s="2" t="s">
        <v>4</v>
      </c>
      <c r="EPA196" s="2" t="s">
        <v>4</v>
      </c>
      <c r="EPB196" s="2" t="s">
        <v>4</v>
      </c>
      <c r="EPC196" s="2" t="s">
        <v>4</v>
      </c>
      <c r="EPD196" s="2" t="s">
        <v>4</v>
      </c>
      <c r="EPE196" s="2" t="s">
        <v>4</v>
      </c>
      <c r="EPF196" s="2" t="s">
        <v>4</v>
      </c>
      <c r="EPG196" s="2" t="s">
        <v>4</v>
      </c>
      <c r="EPH196" s="2" t="s">
        <v>4</v>
      </c>
      <c r="EPI196" s="2" t="s">
        <v>4</v>
      </c>
      <c r="EPJ196" s="2" t="s">
        <v>4</v>
      </c>
      <c r="EPK196" s="2" t="s">
        <v>4</v>
      </c>
      <c r="EPL196" s="2" t="s">
        <v>4</v>
      </c>
      <c r="EPM196" s="2" t="s">
        <v>4</v>
      </c>
      <c r="EPN196" s="2" t="s">
        <v>4</v>
      </c>
      <c r="EPO196" s="2" t="s">
        <v>4</v>
      </c>
      <c r="EPP196" s="2" t="s">
        <v>4</v>
      </c>
      <c r="EPQ196" s="2" t="s">
        <v>4</v>
      </c>
      <c r="EPR196" s="2" t="s">
        <v>4</v>
      </c>
      <c r="EPS196" s="2" t="s">
        <v>4</v>
      </c>
      <c r="EPT196" s="2" t="s">
        <v>4</v>
      </c>
      <c r="EPU196" s="2" t="s">
        <v>4</v>
      </c>
      <c r="EPV196" s="2" t="s">
        <v>4</v>
      </c>
      <c r="EPW196" s="2" t="s">
        <v>4</v>
      </c>
      <c r="EPX196" s="2" t="s">
        <v>4</v>
      </c>
      <c r="EPY196" s="2" t="s">
        <v>4</v>
      </c>
      <c r="EPZ196" s="2" t="s">
        <v>4</v>
      </c>
      <c r="EQA196" s="2" t="s">
        <v>4</v>
      </c>
      <c r="EQB196" s="2" t="s">
        <v>4</v>
      </c>
      <c r="EQC196" s="2" t="s">
        <v>4</v>
      </c>
      <c r="EQD196" s="2" t="s">
        <v>4</v>
      </c>
      <c r="EQE196" s="2" t="s">
        <v>4</v>
      </c>
      <c r="EQF196" s="2" t="s">
        <v>4</v>
      </c>
      <c r="EQG196" s="2" t="s">
        <v>4</v>
      </c>
      <c r="EQH196" s="2" t="s">
        <v>4</v>
      </c>
      <c r="EQI196" s="2" t="s">
        <v>4</v>
      </c>
      <c r="EQJ196" s="2" t="s">
        <v>4</v>
      </c>
      <c r="EQK196" s="2" t="s">
        <v>4</v>
      </c>
      <c r="EQL196" s="2" t="s">
        <v>4</v>
      </c>
      <c r="EQM196" s="2" t="s">
        <v>4</v>
      </c>
      <c r="EQN196" s="2" t="s">
        <v>4</v>
      </c>
      <c r="EQO196" s="2" t="s">
        <v>4</v>
      </c>
      <c r="EQP196" s="2" t="s">
        <v>4</v>
      </c>
      <c r="EQQ196" s="2" t="s">
        <v>4</v>
      </c>
      <c r="EQR196" s="2" t="s">
        <v>4</v>
      </c>
      <c r="EQS196" s="2" t="s">
        <v>4</v>
      </c>
      <c r="EQT196" s="2" t="s">
        <v>4</v>
      </c>
      <c r="EQU196" s="2" t="s">
        <v>4</v>
      </c>
      <c r="EQV196" s="2" t="s">
        <v>4</v>
      </c>
      <c r="EQW196" s="2" t="s">
        <v>4</v>
      </c>
      <c r="EQX196" s="2" t="s">
        <v>4</v>
      </c>
      <c r="EQY196" s="2" t="s">
        <v>4</v>
      </c>
      <c r="EQZ196" s="2" t="s">
        <v>4</v>
      </c>
      <c r="ERA196" s="2" t="s">
        <v>4</v>
      </c>
      <c r="ERB196" s="2" t="s">
        <v>4</v>
      </c>
      <c r="ERC196" s="2" t="s">
        <v>4</v>
      </c>
      <c r="ERD196" s="2" t="s">
        <v>4</v>
      </c>
      <c r="ERE196" s="2" t="s">
        <v>4</v>
      </c>
      <c r="ERF196" s="2" t="s">
        <v>4</v>
      </c>
      <c r="ERG196" s="2" t="s">
        <v>4</v>
      </c>
      <c r="ERH196" s="2" t="s">
        <v>4</v>
      </c>
      <c r="ERI196" s="2" t="s">
        <v>4</v>
      </c>
      <c r="ERJ196" s="2" t="s">
        <v>4</v>
      </c>
      <c r="ERK196" s="2" t="s">
        <v>4</v>
      </c>
      <c r="ERL196" s="2" t="s">
        <v>4</v>
      </c>
      <c r="ERM196" s="2" t="s">
        <v>4</v>
      </c>
      <c r="ERN196" s="2" t="s">
        <v>4</v>
      </c>
      <c r="ERO196" s="2" t="s">
        <v>4</v>
      </c>
      <c r="ERP196" s="2" t="s">
        <v>4</v>
      </c>
      <c r="ERQ196" s="2" t="s">
        <v>4</v>
      </c>
      <c r="ERR196" s="2" t="s">
        <v>4</v>
      </c>
      <c r="ERS196" s="2" t="s">
        <v>4</v>
      </c>
      <c r="ERT196" s="2" t="s">
        <v>4</v>
      </c>
      <c r="ERU196" s="2" t="s">
        <v>4</v>
      </c>
      <c r="ERV196" s="2" t="s">
        <v>4</v>
      </c>
      <c r="ERW196" s="2" t="s">
        <v>4</v>
      </c>
      <c r="ERX196" s="2" t="s">
        <v>4</v>
      </c>
      <c r="ERY196" s="2" t="s">
        <v>4</v>
      </c>
      <c r="ERZ196" s="2" t="s">
        <v>4</v>
      </c>
      <c r="ESA196" s="2" t="s">
        <v>4</v>
      </c>
      <c r="ESB196" s="2" t="s">
        <v>4</v>
      </c>
      <c r="ESC196" s="2" t="s">
        <v>4</v>
      </c>
      <c r="ESD196" s="2" t="s">
        <v>4</v>
      </c>
      <c r="ESE196" s="2" t="s">
        <v>4</v>
      </c>
      <c r="ESF196" s="2" t="s">
        <v>4</v>
      </c>
      <c r="ESG196" s="2" t="s">
        <v>4</v>
      </c>
      <c r="ESH196" s="2" t="s">
        <v>4</v>
      </c>
      <c r="ESI196" s="2" t="s">
        <v>4</v>
      </c>
      <c r="ESJ196" s="2" t="s">
        <v>4</v>
      </c>
      <c r="ESK196" s="2" t="s">
        <v>4</v>
      </c>
      <c r="ESL196" s="2" t="s">
        <v>4</v>
      </c>
      <c r="ESM196" s="2" t="s">
        <v>4</v>
      </c>
      <c r="ESN196" s="2" t="s">
        <v>4</v>
      </c>
      <c r="ESO196" s="2" t="s">
        <v>4</v>
      </c>
      <c r="ESP196" s="2" t="s">
        <v>4</v>
      </c>
      <c r="ESQ196" s="2" t="s">
        <v>4</v>
      </c>
      <c r="ESR196" s="2" t="s">
        <v>4</v>
      </c>
      <c r="ESS196" s="2" t="s">
        <v>4</v>
      </c>
      <c r="EST196" s="2" t="s">
        <v>4</v>
      </c>
      <c r="ESU196" s="2" t="s">
        <v>4</v>
      </c>
      <c r="ESV196" s="2" t="s">
        <v>4</v>
      </c>
      <c r="ESW196" s="2" t="s">
        <v>4</v>
      </c>
      <c r="ESX196" s="2" t="s">
        <v>4</v>
      </c>
      <c r="ESY196" s="2" t="s">
        <v>4</v>
      </c>
      <c r="ESZ196" s="2" t="s">
        <v>4</v>
      </c>
      <c r="ETA196" s="2" t="s">
        <v>4</v>
      </c>
      <c r="ETB196" s="2" t="s">
        <v>4</v>
      </c>
      <c r="ETC196" s="2" t="s">
        <v>4</v>
      </c>
      <c r="ETD196" s="2" t="s">
        <v>4</v>
      </c>
      <c r="ETE196" s="2" t="s">
        <v>4</v>
      </c>
      <c r="ETF196" s="2" t="s">
        <v>4</v>
      </c>
      <c r="ETG196" s="2" t="s">
        <v>4</v>
      </c>
      <c r="ETH196" s="2" t="s">
        <v>4</v>
      </c>
      <c r="ETI196" s="2" t="s">
        <v>4</v>
      </c>
      <c r="ETJ196" s="2" t="s">
        <v>4</v>
      </c>
      <c r="ETK196" s="2" t="s">
        <v>4</v>
      </c>
      <c r="ETL196" s="2" t="s">
        <v>4</v>
      </c>
      <c r="ETM196" s="2" t="s">
        <v>4</v>
      </c>
      <c r="ETN196" s="2" t="s">
        <v>4</v>
      </c>
      <c r="ETO196" s="2" t="s">
        <v>4</v>
      </c>
      <c r="ETP196" s="2" t="s">
        <v>4</v>
      </c>
      <c r="ETQ196" s="2" t="s">
        <v>4</v>
      </c>
      <c r="ETR196" s="2" t="s">
        <v>4</v>
      </c>
      <c r="ETS196" s="2" t="s">
        <v>4</v>
      </c>
      <c r="ETT196" s="2" t="s">
        <v>4</v>
      </c>
      <c r="ETU196" s="2" t="s">
        <v>4</v>
      </c>
      <c r="ETV196" s="2" t="s">
        <v>4</v>
      </c>
      <c r="ETW196" s="2" t="s">
        <v>4</v>
      </c>
      <c r="ETX196" s="2" t="s">
        <v>4</v>
      </c>
      <c r="ETY196" s="2" t="s">
        <v>4</v>
      </c>
      <c r="ETZ196" s="2" t="s">
        <v>4</v>
      </c>
      <c r="EUA196" s="2" t="s">
        <v>4</v>
      </c>
      <c r="EUB196" s="2" t="s">
        <v>4</v>
      </c>
      <c r="EUC196" s="2" t="s">
        <v>4</v>
      </c>
      <c r="EUD196" s="2" t="s">
        <v>4</v>
      </c>
      <c r="EUE196" s="2" t="s">
        <v>4</v>
      </c>
      <c r="EUF196" s="2" t="s">
        <v>4</v>
      </c>
      <c r="EUG196" s="2" t="s">
        <v>4</v>
      </c>
      <c r="EUH196" s="2" t="s">
        <v>4</v>
      </c>
      <c r="EUI196" s="2" t="s">
        <v>4</v>
      </c>
      <c r="EUJ196" s="2" t="s">
        <v>4</v>
      </c>
      <c r="EUK196" s="2" t="s">
        <v>4</v>
      </c>
      <c r="EUL196" s="2" t="s">
        <v>4</v>
      </c>
      <c r="EUM196" s="2" t="s">
        <v>4</v>
      </c>
      <c r="EUN196" s="2" t="s">
        <v>4</v>
      </c>
      <c r="EUO196" s="2" t="s">
        <v>4</v>
      </c>
      <c r="EUP196" s="2" t="s">
        <v>4</v>
      </c>
      <c r="EUQ196" s="2" t="s">
        <v>4</v>
      </c>
      <c r="EUR196" s="2" t="s">
        <v>4</v>
      </c>
      <c r="EUS196" s="2" t="s">
        <v>4</v>
      </c>
      <c r="EUT196" s="2" t="s">
        <v>4</v>
      </c>
      <c r="EUU196" s="2" t="s">
        <v>4</v>
      </c>
      <c r="EUV196" s="2" t="s">
        <v>4</v>
      </c>
      <c r="EUW196" s="2" t="s">
        <v>4</v>
      </c>
      <c r="EUX196" s="2" t="s">
        <v>4</v>
      </c>
      <c r="EUY196" s="2" t="s">
        <v>4</v>
      </c>
      <c r="EUZ196" s="2" t="s">
        <v>4</v>
      </c>
      <c r="EVA196" s="2" t="s">
        <v>4</v>
      </c>
      <c r="EVB196" s="2" t="s">
        <v>4</v>
      </c>
      <c r="EVC196" s="2" t="s">
        <v>4</v>
      </c>
      <c r="EVD196" s="2" t="s">
        <v>4</v>
      </c>
      <c r="EVE196" s="2" t="s">
        <v>4</v>
      </c>
      <c r="EVF196" s="2" t="s">
        <v>4</v>
      </c>
      <c r="EVG196" s="2" t="s">
        <v>4</v>
      </c>
      <c r="EVH196" s="2" t="s">
        <v>4</v>
      </c>
      <c r="EVI196" s="2" t="s">
        <v>4</v>
      </c>
      <c r="EVJ196" s="2" t="s">
        <v>4</v>
      </c>
      <c r="EVK196" s="2" t="s">
        <v>4</v>
      </c>
      <c r="EVL196" s="2" t="s">
        <v>4</v>
      </c>
      <c r="EVM196" s="2" t="s">
        <v>4</v>
      </c>
      <c r="EVN196" s="2" t="s">
        <v>4</v>
      </c>
      <c r="EVO196" s="2" t="s">
        <v>4</v>
      </c>
      <c r="EVP196" s="2" t="s">
        <v>4</v>
      </c>
      <c r="EVQ196" s="2" t="s">
        <v>4</v>
      </c>
      <c r="EVR196" s="2" t="s">
        <v>4</v>
      </c>
      <c r="EVS196" s="2" t="s">
        <v>4</v>
      </c>
      <c r="EVT196" s="2" t="s">
        <v>4</v>
      </c>
      <c r="EVU196" s="2" t="s">
        <v>4</v>
      </c>
      <c r="EVV196" s="2" t="s">
        <v>4</v>
      </c>
      <c r="EVW196" s="2" t="s">
        <v>4</v>
      </c>
      <c r="EVX196" s="2" t="s">
        <v>4</v>
      </c>
      <c r="EVY196" s="2" t="s">
        <v>4</v>
      </c>
      <c r="EVZ196" s="2" t="s">
        <v>4</v>
      </c>
      <c r="EWA196" s="2" t="s">
        <v>4</v>
      </c>
      <c r="EWB196" s="2" t="s">
        <v>4</v>
      </c>
      <c r="EWC196" s="2" t="s">
        <v>4</v>
      </c>
      <c r="EWD196" s="2" t="s">
        <v>4</v>
      </c>
      <c r="EWE196" s="2" t="s">
        <v>4</v>
      </c>
      <c r="EWF196" s="2" t="s">
        <v>4</v>
      </c>
      <c r="EWG196" s="2" t="s">
        <v>4</v>
      </c>
      <c r="EWH196" s="2" t="s">
        <v>4</v>
      </c>
      <c r="EWI196" s="2" t="s">
        <v>4</v>
      </c>
      <c r="EWJ196" s="2" t="s">
        <v>4</v>
      </c>
      <c r="EWK196" s="2" t="s">
        <v>4</v>
      </c>
      <c r="EWL196" s="2" t="s">
        <v>4</v>
      </c>
      <c r="EWM196" s="2" t="s">
        <v>4</v>
      </c>
      <c r="EWN196" s="2" t="s">
        <v>4</v>
      </c>
      <c r="EWO196" s="2" t="s">
        <v>4</v>
      </c>
      <c r="EWP196" s="2" t="s">
        <v>4</v>
      </c>
      <c r="EWQ196" s="2" t="s">
        <v>4</v>
      </c>
      <c r="EWR196" s="2" t="s">
        <v>4</v>
      </c>
      <c r="EWS196" s="2" t="s">
        <v>4</v>
      </c>
      <c r="EWT196" s="2" t="s">
        <v>4</v>
      </c>
      <c r="EWU196" s="2" t="s">
        <v>4</v>
      </c>
      <c r="EWV196" s="2" t="s">
        <v>4</v>
      </c>
      <c r="EWW196" s="2" t="s">
        <v>4</v>
      </c>
      <c r="EWX196" s="2" t="s">
        <v>4</v>
      </c>
      <c r="EWY196" s="2" t="s">
        <v>4</v>
      </c>
      <c r="EWZ196" s="2" t="s">
        <v>4</v>
      </c>
      <c r="EXA196" s="2" t="s">
        <v>4</v>
      </c>
      <c r="EXB196" s="2" t="s">
        <v>4</v>
      </c>
      <c r="EXC196" s="2" t="s">
        <v>4</v>
      </c>
      <c r="EXD196" s="2" t="s">
        <v>4</v>
      </c>
      <c r="EXE196" s="2" t="s">
        <v>4</v>
      </c>
      <c r="EXF196" s="2" t="s">
        <v>4</v>
      </c>
      <c r="EXG196" s="2" t="s">
        <v>4</v>
      </c>
      <c r="EXH196" s="2" t="s">
        <v>4</v>
      </c>
      <c r="EXI196" s="2" t="s">
        <v>4</v>
      </c>
      <c r="EXJ196" s="2" t="s">
        <v>4</v>
      </c>
      <c r="EXK196" s="2" t="s">
        <v>4</v>
      </c>
      <c r="EXL196" s="2" t="s">
        <v>4</v>
      </c>
      <c r="EXM196" s="2" t="s">
        <v>4</v>
      </c>
      <c r="EXN196" s="2" t="s">
        <v>4</v>
      </c>
      <c r="EXO196" s="2" t="s">
        <v>4</v>
      </c>
      <c r="EXP196" s="2" t="s">
        <v>4</v>
      </c>
      <c r="EXQ196" s="2" t="s">
        <v>4</v>
      </c>
      <c r="EXR196" s="2" t="s">
        <v>4</v>
      </c>
      <c r="EXS196" s="2" t="s">
        <v>4</v>
      </c>
      <c r="EXT196" s="2" t="s">
        <v>4</v>
      </c>
      <c r="EXU196" s="2" t="s">
        <v>4</v>
      </c>
      <c r="EXV196" s="2" t="s">
        <v>4</v>
      </c>
      <c r="EXW196" s="2" t="s">
        <v>4</v>
      </c>
      <c r="EXX196" s="2" t="s">
        <v>4</v>
      </c>
      <c r="EXY196" s="2" t="s">
        <v>4</v>
      </c>
      <c r="EXZ196" s="2" t="s">
        <v>4</v>
      </c>
      <c r="EYA196" s="2" t="s">
        <v>4</v>
      </c>
      <c r="EYB196" s="2" t="s">
        <v>4</v>
      </c>
      <c r="EYC196" s="2" t="s">
        <v>4</v>
      </c>
      <c r="EYD196" s="2" t="s">
        <v>4</v>
      </c>
      <c r="EYE196" s="2" t="s">
        <v>4</v>
      </c>
      <c r="EYF196" s="2" t="s">
        <v>4</v>
      </c>
      <c r="EYG196" s="2" t="s">
        <v>4</v>
      </c>
      <c r="EYH196" s="2" t="s">
        <v>4</v>
      </c>
      <c r="EYI196" s="2" t="s">
        <v>4</v>
      </c>
      <c r="EYJ196" s="2" t="s">
        <v>4</v>
      </c>
      <c r="EYK196" s="2" t="s">
        <v>4</v>
      </c>
      <c r="EYL196" s="2" t="s">
        <v>4</v>
      </c>
      <c r="EYM196" s="2" t="s">
        <v>4</v>
      </c>
      <c r="EYN196" s="2" t="s">
        <v>4</v>
      </c>
      <c r="EYO196" s="2" t="s">
        <v>4</v>
      </c>
      <c r="EYP196" s="2" t="s">
        <v>4</v>
      </c>
      <c r="EYQ196" s="2" t="s">
        <v>4</v>
      </c>
      <c r="EYR196" s="2" t="s">
        <v>4</v>
      </c>
      <c r="EYS196" s="2" t="s">
        <v>4</v>
      </c>
      <c r="EYT196" s="2" t="s">
        <v>4</v>
      </c>
      <c r="EYU196" s="2" t="s">
        <v>4</v>
      </c>
      <c r="EYV196" s="2" t="s">
        <v>4</v>
      </c>
      <c r="EYW196" s="2" t="s">
        <v>4</v>
      </c>
      <c r="EYX196" s="2" t="s">
        <v>4</v>
      </c>
      <c r="EYY196" s="2" t="s">
        <v>4</v>
      </c>
      <c r="EYZ196" s="2" t="s">
        <v>4</v>
      </c>
      <c r="EZA196" s="2" t="s">
        <v>4</v>
      </c>
      <c r="EZB196" s="2" t="s">
        <v>4</v>
      </c>
      <c r="EZC196" s="2" t="s">
        <v>4</v>
      </c>
      <c r="EZD196" s="2" t="s">
        <v>4</v>
      </c>
      <c r="EZE196" s="2" t="s">
        <v>4</v>
      </c>
      <c r="EZF196" s="2" t="s">
        <v>4</v>
      </c>
      <c r="EZG196" s="2" t="s">
        <v>4</v>
      </c>
      <c r="EZH196" s="2" t="s">
        <v>4</v>
      </c>
      <c r="EZI196" s="2" t="s">
        <v>4</v>
      </c>
      <c r="EZJ196" s="2" t="s">
        <v>4</v>
      </c>
      <c r="EZK196" s="2" t="s">
        <v>4</v>
      </c>
      <c r="EZL196" s="2" t="s">
        <v>4</v>
      </c>
      <c r="EZM196" s="2" t="s">
        <v>4</v>
      </c>
      <c r="EZN196" s="2" t="s">
        <v>4</v>
      </c>
      <c r="EZO196" s="2" t="s">
        <v>4</v>
      </c>
      <c r="EZP196" s="2" t="s">
        <v>4</v>
      </c>
      <c r="EZQ196" s="2" t="s">
        <v>4</v>
      </c>
      <c r="EZR196" s="2" t="s">
        <v>4</v>
      </c>
      <c r="EZS196" s="2" t="s">
        <v>4</v>
      </c>
      <c r="EZT196" s="2" t="s">
        <v>4</v>
      </c>
      <c r="EZU196" s="2" t="s">
        <v>4</v>
      </c>
      <c r="EZV196" s="2" t="s">
        <v>4</v>
      </c>
      <c r="EZW196" s="2" t="s">
        <v>4</v>
      </c>
      <c r="EZX196" s="2" t="s">
        <v>4</v>
      </c>
      <c r="EZY196" s="2" t="s">
        <v>4</v>
      </c>
      <c r="EZZ196" s="2" t="s">
        <v>4</v>
      </c>
      <c r="FAA196" s="2" t="s">
        <v>4</v>
      </c>
      <c r="FAB196" s="2" t="s">
        <v>4</v>
      </c>
      <c r="FAC196" s="2" t="s">
        <v>4</v>
      </c>
      <c r="FAD196" s="2" t="s">
        <v>4</v>
      </c>
      <c r="FAE196" s="2" t="s">
        <v>4</v>
      </c>
      <c r="FAF196" s="2" t="s">
        <v>4</v>
      </c>
      <c r="FAG196" s="2" t="s">
        <v>4</v>
      </c>
      <c r="FAH196" s="2" t="s">
        <v>4</v>
      </c>
      <c r="FAI196" s="2" t="s">
        <v>4</v>
      </c>
      <c r="FAJ196" s="2" t="s">
        <v>4</v>
      </c>
      <c r="FAK196" s="2" t="s">
        <v>4</v>
      </c>
      <c r="FAL196" s="2" t="s">
        <v>4</v>
      </c>
      <c r="FAM196" s="2" t="s">
        <v>4</v>
      </c>
      <c r="FAN196" s="2" t="s">
        <v>4</v>
      </c>
      <c r="FAO196" s="2" t="s">
        <v>4</v>
      </c>
      <c r="FAP196" s="2" t="s">
        <v>4</v>
      </c>
      <c r="FAQ196" s="2" t="s">
        <v>4</v>
      </c>
      <c r="FAR196" s="2" t="s">
        <v>4</v>
      </c>
      <c r="FAS196" s="2" t="s">
        <v>4</v>
      </c>
      <c r="FAT196" s="2" t="s">
        <v>4</v>
      </c>
      <c r="FAU196" s="2" t="s">
        <v>4</v>
      </c>
      <c r="FAV196" s="2" t="s">
        <v>4</v>
      </c>
      <c r="FAW196" s="2" t="s">
        <v>4</v>
      </c>
      <c r="FAX196" s="2" t="s">
        <v>4</v>
      </c>
      <c r="FAY196" s="2" t="s">
        <v>4</v>
      </c>
      <c r="FAZ196" s="2" t="s">
        <v>4</v>
      </c>
      <c r="FBA196" s="2" t="s">
        <v>4</v>
      </c>
      <c r="FBB196" s="2" t="s">
        <v>4</v>
      </c>
      <c r="FBC196" s="2" t="s">
        <v>4</v>
      </c>
      <c r="FBD196" s="2" t="s">
        <v>4</v>
      </c>
      <c r="FBE196" s="2" t="s">
        <v>4</v>
      </c>
      <c r="FBF196" s="2" t="s">
        <v>4</v>
      </c>
      <c r="FBG196" s="2" t="s">
        <v>4</v>
      </c>
      <c r="FBH196" s="2" t="s">
        <v>4</v>
      </c>
      <c r="FBI196" s="2" t="s">
        <v>4</v>
      </c>
      <c r="FBJ196" s="2" t="s">
        <v>4</v>
      </c>
      <c r="FBK196" s="2" t="s">
        <v>4</v>
      </c>
      <c r="FBL196" s="2" t="s">
        <v>4</v>
      </c>
      <c r="FBM196" s="2" t="s">
        <v>4</v>
      </c>
      <c r="FBN196" s="2" t="s">
        <v>4</v>
      </c>
      <c r="FBO196" s="2" t="s">
        <v>4</v>
      </c>
      <c r="FBP196" s="2" t="s">
        <v>4</v>
      </c>
      <c r="FBQ196" s="2" t="s">
        <v>4</v>
      </c>
      <c r="FBR196" s="2" t="s">
        <v>4</v>
      </c>
      <c r="FBS196" s="2" t="s">
        <v>4</v>
      </c>
      <c r="FBT196" s="2" t="s">
        <v>4</v>
      </c>
      <c r="FBU196" s="2" t="s">
        <v>4</v>
      </c>
      <c r="FBV196" s="2" t="s">
        <v>4</v>
      </c>
      <c r="FBW196" s="2" t="s">
        <v>4</v>
      </c>
      <c r="FBX196" s="2" t="s">
        <v>4</v>
      </c>
      <c r="FBY196" s="2" t="s">
        <v>4</v>
      </c>
      <c r="FBZ196" s="2" t="s">
        <v>4</v>
      </c>
      <c r="FCA196" s="2" t="s">
        <v>4</v>
      </c>
      <c r="FCB196" s="2" t="s">
        <v>4</v>
      </c>
      <c r="FCC196" s="2" t="s">
        <v>4</v>
      </c>
      <c r="FCD196" s="2" t="s">
        <v>4</v>
      </c>
      <c r="FCE196" s="2" t="s">
        <v>4</v>
      </c>
      <c r="FCF196" s="2" t="s">
        <v>4</v>
      </c>
      <c r="FCG196" s="2" t="s">
        <v>4</v>
      </c>
      <c r="FCH196" s="2" t="s">
        <v>4</v>
      </c>
      <c r="FCI196" s="2" t="s">
        <v>4</v>
      </c>
      <c r="FCJ196" s="2" t="s">
        <v>4</v>
      </c>
      <c r="FCK196" s="2" t="s">
        <v>4</v>
      </c>
      <c r="FCL196" s="2" t="s">
        <v>4</v>
      </c>
      <c r="FCM196" s="2" t="s">
        <v>4</v>
      </c>
      <c r="FCN196" s="2" t="s">
        <v>4</v>
      </c>
      <c r="FCO196" s="2" t="s">
        <v>4</v>
      </c>
      <c r="FCP196" s="2" t="s">
        <v>4</v>
      </c>
      <c r="FCQ196" s="2" t="s">
        <v>4</v>
      </c>
      <c r="FCR196" s="2" t="s">
        <v>4</v>
      </c>
      <c r="FCS196" s="2" t="s">
        <v>4</v>
      </c>
      <c r="FCT196" s="2" t="s">
        <v>4</v>
      </c>
      <c r="FCU196" s="2" t="s">
        <v>4</v>
      </c>
      <c r="FCV196" s="2" t="s">
        <v>4</v>
      </c>
      <c r="FCW196" s="2" t="s">
        <v>4</v>
      </c>
      <c r="FCX196" s="2" t="s">
        <v>4</v>
      </c>
      <c r="FCY196" s="2" t="s">
        <v>4</v>
      </c>
      <c r="FCZ196" s="2" t="s">
        <v>4</v>
      </c>
      <c r="FDA196" s="2" t="s">
        <v>4</v>
      </c>
      <c r="FDB196" s="2" t="s">
        <v>4</v>
      </c>
      <c r="FDC196" s="2" t="s">
        <v>4</v>
      </c>
      <c r="FDD196" s="2" t="s">
        <v>4</v>
      </c>
      <c r="FDE196" s="2" t="s">
        <v>4</v>
      </c>
      <c r="FDF196" s="2" t="s">
        <v>4</v>
      </c>
      <c r="FDG196" s="2" t="s">
        <v>4</v>
      </c>
      <c r="FDH196" s="2" t="s">
        <v>4</v>
      </c>
      <c r="FDI196" s="2" t="s">
        <v>4</v>
      </c>
      <c r="FDJ196" s="2" t="s">
        <v>4</v>
      </c>
      <c r="FDK196" s="2" t="s">
        <v>4</v>
      </c>
      <c r="FDL196" s="2" t="s">
        <v>4</v>
      </c>
      <c r="FDM196" s="2" t="s">
        <v>4</v>
      </c>
      <c r="FDN196" s="2" t="s">
        <v>4</v>
      </c>
      <c r="FDO196" s="2" t="s">
        <v>4</v>
      </c>
      <c r="FDP196" s="2" t="s">
        <v>4</v>
      </c>
      <c r="FDQ196" s="2" t="s">
        <v>4</v>
      </c>
      <c r="FDR196" s="2" t="s">
        <v>4</v>
      </c>
      <c r="FDS196" s="2" t="s">
        <v>4</v>
      </c>
      <c r="FDT196" s="2" t="s">
        <v>4</v>
      </c>
      <c r="FDU196" s="2" t="s">
        <v>4</v>
      </c>
      <c r="FDV196" s="2" t="s">
        <v>4</v>
      </c>
      <c r="FDW196" s="2" t="s">
        <v>4</v>
      </c>
      <c r="FDX196" s="2" t="s">
        <v>4</v>
      </c>
      <c r="FDY196" s="2" t="s">
        <v>4</v>
      </c>
      <c r="FDZ196" s="2" t="s">
        <v>4</v>
      </c>
      <c r="FEA196" s="2" t="s">
        <v>4</v>
      </c>
      <c r="FEB196" s="2" t="s">
        <v>4</v>
      </c>
      <c r="FEC196" s="2" t="s">
        <v>4</v>
      </c>
      <c r="FED196" s="2" t="s">
        <v>4</v>
      </c>
      <c r="FEE196" s="2" t="s">
        <v>4</v>
      </c>
      <c r="FEF196" s="2" t="s">
        <v>4</v>
      </c>
      <c r="FEG196" s="2" t="s">
        <v>4</v>
      </c>
      <c r="FEH196" s="2" t="s">
        <v>4</v>
      </c>
      <c r="FEI196" s="2" t="s">
        <v>4</v>
      </c>
      <c r="FEJ196" s="2" t="s">
        <v>4</v>
      </c>
      <c r="FEK196" s="2" t="s">
        <v>4</v>
      </c>
      <c r="FEL196" s="2" t="s">
        <v>4</v>
      </c>
      <c r="FEM196" s="2" t="s">
        <v>4</v>
      </c>
      <c r="FEN196" s="2" t="s">
        <v>4</v>
      </c>
      <c r="FEO196" s="2" t="s">
        <v>4</v>
      </c>
      <c r="FEP196" s="2" t="s">
        <v>4</v>
      </c>
      <c r="FEQ196" s="2" t="s">
        <v>4</v>
      </c>
      <c r="FER196" s="2" t="s">
        <v>4</v>
      </c>
      <c r="FES196" s="2" t="s">
        <v>4</v>
      </c>
      <c r="FET196" s="2" t="s">
        <v>4</v>
      </c>
      <c r="FEU196" s="2" t="s">
        <v>4</v>
      </c>
      <c r="FEV196" s="2" t="s">
        <v>4</v>
      </c>
      <c r="FEW196" s="2" t="s">
        <v>4</v>
      </c>
      <c r="FEX196" s="2" t="s">
        <v>4</v>
      </c>
      <c r="FEY196" s="2" t="s">
        <v>4</v>
      </c>
      <c r="FEZ196" s="2" t="s">
        <v>4</v>
      </c>
      <c r="FFA196" s="2" t="s">
        <v>4</v>
      </c>
      <c r="FFB196" s="2" t="s">
        <v>4</v>
      </c>
      <c r="FFC196" s="2" t="s">
        <v>4</v>
      </c>
      <c r="FFD196" s="2" t="s">
        <v>4</v>
      </c>
      <c r="FFE196" s="2" t="s">
        <v>4</v>
      </c>
      <c r="FFF196" s="2" t="s">
        <v>4</v>
      </c>
      <c r="FFG196" s="2" t="s">
        <v>4</v>
      </c>
      <c r="FFH196" s="2" t="s">
        <v>4</v>
      </c>
      <c r="FFI196" s="2" t="s">
        <v>4</v>
      </c>
      <c r="FFJ196" s="2" t="s">
        <v>4</v>
      </c>
      <c r="FFK196" s="2" t="s">
        <v>4</v>
      </c>
      <c r="FFL196" s="2" t="s">
        <v>4</v>
      </c>
      <c r="FFM196" s="2" t="s">
        <v>4</v>
      </c>
      <c r="FFN196" s="2" t="s">
        <v>4</v>
      </c>
      <c r="FFO196" s="2" t="s">
        <v>4</v>
      </c>
      <c r="FFP196" s="2" t="s">
        <v>4</v>
      </c>
      <c r="FFQ196" s="2" t="s">
        <v>4</v>
      </c>
      <c r="FFR196" s="2" t="s">
        <v>4</v>
      </c>
      <c r="FFS196" s="2" t="s">
        <v>4</v>
      </c>
      <c r="FFT196" s="2" t="s">
        <v>4</v>
      </c>
      <c r="FFU196" s="2" t="s">
        <v>4</v>
      </c>
      <c r="FFV196" s="2" t="s">
        <v>4</v>
      </c>
      <c r="FFW196" s="2" t="s">
        <v>4</v>
      </c>
      <c r="FFX196" s="2" t="s">
        <v>4</v>
      </c>
      <c r="FFY196" s="2" t="s">
        <v>4</v>
      </c>
      <c r="FFZ196" s="2" t="s">
        <v>4</v>
      </c>
      <c r="FGA196" s="2" t="s">
        <v>4</v>
      </c>
      <c r="FGB196" s="2" t="s">
        <v>4</v>
      </c>
      <c r="FGC196" s="2" t="s">
        <v>4</v>
      </c>
      <c r="FGD196" s="2" t="s">
        <v>4</v>
      </c>
      <c r="FGE196" s="2" t="s">
        <v>4</v>
      </c>
      <c r="FGF196" s="2" t="s">
        <v>4</v>
      </c>
      <c r="FGG196" s="2" t="s">
        <v>4</v>
      </c>
      <c r="FGH196" s="2" t="s">
        <v>4</v>
      </c>
      <c r="FGI196" s="2" t="s">
        <v>4</v>
      </c>
      <c r="FGJ196" s="2" t="s">
        <v>4</v>
      </c>
      <c r="FGK196" s="2" t="s">
        <v>4</v>
      </c>
      <c r="FGL196" s="2" t="s">
        <v>4</v>
      </c>
      <c r="FGM196" s="2" t="s">
        <v>4</v>
      </c>
      <c r="FGN196" s="2" t="s">
        <v>4</v>
      </c>
      <c r="FGO196" s="2" t="s">
        <v>4</v>
      </c>
      <c r="FGP196" s="2" t="s">
        <v>4</v>
      </c>
      <c r="FGQ196" s="2" t="s">
        <v>4</v>
      </c>
      <c r="FGR196" s="2" t="s">
        <v>4</v>
      </c>
      <c r="FGS196" s="2" t="s">
        <v>4</v>
      </c>
      <c r="FGT196" s="2" t="s">
        <v>4</v>
      </c>
      <c r="FGU196" s="2" t="s">
        <v>4</v>
      </c>
      <c r="FGV196" s="2" t="s">
        <v>4</v>
      </c>
      <c r="FGW196" s="2" t="s">
        <v>4</v>
      </c>
      <c r="FGX196" s="2" t="s">
        <v>4</v>
      </c>
      <c r="FGY196" s="2" t="s">
        <v>4</v>
      </c>
      <c r="FGZ196" s="2" t="s">
        <v>4</v>
      </c>
      <c r="FHA196" s="2" t="s">
        <v>4</v>
      </c>
      <c r="FHB196" s="2" t="s">
        <v>4</v>
      </c>
      <c r="FHC196" s="2" t="s">
        <v>4</v>
      </c>
      <c r="FHD196" s="2" t="s">
        <v>4</v>
      </c>
      <c r="FHE196" s="2" t="s">
        <v>4</v>
      </c>
      <c r="FHF196" s="2" t="s">
        <v>4</v>
      </c>
      <c r="FHG196" s="2" t="s">
        <v>4</v>
      </c>
      <c r="FHH196" s="2" t="s">
        <v>4</v>
      </c>
      <c r="FHI196" s="2" t="s">
        <v>4</v>
      </c>
      <c r="FHJ196" s="2" t="s">
        <v>4</v>
      </c>
      <c r="FHK196" s="2" t="s">
        <v>4</v>
      </c>
      <c r="FHL196" s="2" t="s">
        <v>4</v>
      </c>
      <c r="FHM196" s="2" t="s">
        <v>4</v>
      </c>
      <c r="FHN196" s="2" t="s">
        <v>4</v>
      </c>
      <c r="FHO196" s="2" t="s">
        <v>4</v>
      </c>
      <c r="FHP196" s="2" t="s">
        <v>4</v>
      </c>
      <c r="FHQ196" s="2" t="s">
        <v>4</v>
      </c>
      <c r="FHR196" s="2" t="s">
        <v>4</v>
      </c>
      <c r="FHS196" s="2" t="s">
        <v>4</v>
      </c>
      <c r="FHT196" s="2" t="s">
        <v>4</v>
      </c>
      <c r="FHU196" s="2" t="s">
        <v>4</v>
      </c>
      <c r="FHV196" s="2" t="s">
        <v>4</v>
      </c>
      <c r="FHW196" s="2" t="s">
        <v>4</v>
      </c>
      <c r="FHX196" s="2" t="s">
        <v>4</v>
      </c>
      <c r="FHY196" s="2" t="s">
        <v>4</v>
      </c>
      <c r="FHZ196" s="2" t="s">
        <v>4</v>
      </c>
      <c r="FIA196" s="2" t="s">
        <v>4</v>
      </c>
      <c r="FIB196" s="2" t="s">
        <v>4</v>
      </c>
      <c r="FIC196" s="2" t="s">
        <v>4</v>
      </c>
      <c r="FID196" s="2" t="s">
        <v>4</v>
      </c>
      <c r="FIE196" s="2" t="s">
        <v>4</v>
      </c>
      <c r="FIF196" s="2" t="s">
        <v>4</v>
      </c>
      <c r="FIG196" s="2" t="s">
        <v>4</v>
      </c>
      <c r="FIH196" s="2" t="s">
        <v>4</v>
      </c>
      <c r="FII196" s="2" t="s">
        <v>4</v>
      </c>
      <c r="FIJ196" s="2" t="s">
        <v>4</v>
      </c>
      <c r="FIK196" s="2" t="s">
        <v>4</v>
      </c>
      <c r="FIL196" s="2" t="s">
        <v>4</v>
      </c>
      <c r="FIM196" s="2" t="s">
        <v>4</v>
      </c>
      <c r="FIN196" s="2" t="s">
        <v>4</v>
      </c>
      <c r="FIO196" s="2" t="s">
        <v>4</v>
      </c>
      <c r="FIP196" s="2" t="s">
        <v>4</v>
      </c>
      <c r="FIQ196" s="2" t="s">
        <v>4</v>
      </c>
      <c r="FIR196" s="2" t="s">
        <v>4</v>
      </c>
      <c r="FIS196" s="2" t="s">
        <v>4</v>
      </c>
      <c r="FIT196" s="2" t="s">
        <v>4</v>
      </c>
      <c r="FIU196" s="2" t="s">
        <v>4</v>
      </c>
      <c r="FIV196" s="2" t="s">
        <v>4</v>
      </c>
      <c r="FIW196" s="2" t="s">
        <v>4</v>
      </c>
      <c r="FIX196" s="2" t="s">
        <v>4</v>
      </c>
      <c r="FIY196" s="2" t="s">
        <v>4</v>
      </c>
      <c r="FIZ196" s="2" t="s">
        <v>4</v>
      </c>
      <c r="FJA196" s="2" t="s">
        <v>4</v>
      </c>
      <c r="FJB196" s="2" t="s">
        <v>4</v>
      </c>
      <c r="FJC196" s="2" t="s">
        <v>4</v>
      </c>
      <c r="FJD196" s="2" t="s">
        <v>4</v>
      </c>
      <c r="FJE196" s="2" t="s">
        <v>4</v>
      </c>
      <c r="FJF196" s="2" t="s">
        <v>4</v>
      </c>
      <c r="FJG196" s="2" t="s">
        <v>4</v>
      </c>
      <c r="FJH196" s="2" t="s">
        <v>4</v>
      </c>
      <c r="FJI196" s="2" t="s">
        <v>4</v>
      </c>
      <c r="FJJ196" s="2" t="s">
        <v>4</v>
      </c>
      <c r="FJK196" s="2" t="s">
        <v>4</v>
      </c>
      <c r="FJL196" s="2" t="s">
        <v>4</v>
      </c>
      <c r="FJM196" s="2" t="s">
        <v>4</v>
      </c>
      <c r="FJN196" s="2" t="s">
        <v>4</v>
      </c>
      <c r="FJO196" s="2" t="s">
        <v>4</v>
      </c>
      <c r="FJP196" s="2" t="s">
        <v>4</v>
      </c>
      <c r="FJQ196" s="2" t="s">
        <v>4</v>
      </c>
      <c r="FJR196" s="2" t="s">
        <v>4</v>
      </c>
      <c r="FJS196" s="2" t="s">
        <v>4</v>
      </c>
      <c r="FJT196" s="2" t="s">
        <v>4</v>
      </c>
      <c r="FJU196" s="2" t="s">
        <v>4</v>
      </c>
      <c r="FJV196" s="2" t="s">
        <v>4</v>
      </c>
      <c r="FJW196" s="2" t="s">
        <v>4</v>
      </c>
      <c r="FJX196" s="2" t="s">
        <v>4</v>
      </c>
      <c r="FJY196" s="2" t="s">
        <v>4</v>
      </c>
      <c r="FJZ196" s="2" t="s">
        <v>4</v>
      </c>
      <c r="FKA196" s="2" t="s">
        <v>4</v>
      </c>
      <c r="FKB196" s="2" t="s">
        <v>4</v>
      </c>
      <c r="FKC196" s="2" t="s">
        <v>4</v>
      </c>
      <c r="FKD196" s="2" t="s">
        <v>4</v>
      </c>
      <c r="FKE196" s="2" t="s">
        <v>4</v>
      </c>
      <c r="FKF196" s="2" t="s">
        <v>4</v>
      </c>
      <c r="FKG196" s="2" t="s">
        <v>4</v>
      </c>
      <c r="FKH196" s="2" t="s">
        <v>4</v>
      </c>
      <c r="FKI196" s="2" t="s">
        <v>4</v>
      </c>
      <c r="FKJ196" s="2" t="s">
        <v>4</v>
      </c>
      <c r="FKK196" s="2" t="s">
        <v>4</v>
      </c>
      <c r="FKL196" s="2" t="s">
        <v>4</v>
      </c>
      <c r="FKM196" s="2" t="s">
        <v>4</v>
      </c>
      <c r="FKN196" s="2" t="s">
        <v>4</v>
      </c>
      <c r="FKO196" s="2" t="s">
        <v>4</v>
      </c>
      <c r="FKP196" s="2" t="s">
        <v>4</v>
      </c>
      <c r="FKQ196" s="2" t="s">
        <v>4</v>
      </c>
      <c r="FKR196" s="2" t="s">
        <v>4</v>
      </c>
      <c r="FKS196" s="2" t="s">
        <v>4</v>
      </c>
      <c r="FKT196" s="2" t="s">
        <v>4</v>
      </c>
      <c r="FKU196" s="2" t="s">
        <v>4</v>
      </c>
      <c r="FKV196" s="2" t="s">
        <v>4</v>
      </c>
      <c r="FKW196" s="2" t="s">
        <v>4</v>
      </c>
      <c r="FKX196" s="2" t="s">
        <v>4</v>
      </c>
      <c r="FKY196" s="2" t="s">
        <v>4</v>
      </c>
      <c r="FKZ196" s="2" t="s">
        <v>4</v>
      </c>
      <c r="FLA196" s="2" t="s">
        <v>4</v>
      </c>
      <c r="FLB196" s="2" t="s">
        <v>4</v>
      </c>
      <c r="FLC196" s="2" t="s">
        <v>4</v>
      </c>
      <c r="FLD196" s="2" t="s">
        <v>4</v>
      </c>
      <c r="FLE196" s="2" t="s">
        <v>4</v>
      </c>
      <c r="FLF196" s="2" t="s">
        <v>4</v>
      </c>
      <c r="FLG196" s="2" t="s">
        <v>4</v>
      </c>
      <c r="FLH196" s="2" t="s">
        <v>4</v>
      </c>
      <c r="FLI196" s="2" t="s">
        <v>4</v>
      </c>
      <c r="FLJ196" s="2" t="s">
        <v>4</v>
      </c>
      <c r="FLK196" s="2" t="s">
        <v>4</v>
      </c>
      <c r="FLL196" s="2" t="s">
        <v>4</v>
      </c>
      <c r="FLM196" s="2" t="s">
        <v>4</v>
      </c>
      <c r="FLN196" s="2" t="s">
        <v>4</v>
      </c>
      <c r="FLO196" s="2" t="s">
        <v>4</v>
      </c>
      <c r="FLP196" s="2" t="s">
        <v>4</v>
      </c>
      <c r="FLQ196" s="2" t="s">
        <v>4</v>
      </c>
      <c r="FLR196" s="2" t="s">
        <v>4</v>
      </c>
      <c r="FLS196" s="2" t="s">
        <v>4</v>
      </c>
      <c r="FLT196" s="2" t="s">
        <v>4</v>
      </c>
      <c r="FLU196" s="2" t="s">
        <v>4</v>
      </c>
      <c r="FLV196" s="2" t="s">
        <v>4</v>
      </c>
      <c r="FLW196" s="2" t="s">
        <v>4</v>
      </c>
      <c r="FLX196" s="2" t="s">
        <v>4</v>
      </c>
      <c r="FLY196" s="2" t="s">
        <v>4</v>
      </c>
      <c r="FLZ196" s="2" t="s">
        <v>4</v>
      </c>
      <c r="FMA196" s="2" t="s">
        <v>4</v>
      </c>
      <c r="FMB196" s="2" t="s">
        <v>4</v>
      </c>
      <c r="FMC196" s="2" t="s">
        <v>4</v>
      </c>
      <c r="FMD196" s="2" t="s">
        <v>4</v>
      </c>
      <c r="FME196" s="2" t="s">
        <v>4</v>
      </c>
      <c r="FMF196" s="2" t="s">
        <v>4</v>
      </c>
      <c r="FMG196" s="2" t="s">
        <v>4</v>
      </c>
      <c r="FMH196" s="2" t="s">
        <v>4</v>
      </c>
      <c r="FMI196" s="2" t="s">
        <v>4</v>
      </c>
      <c r="FMJ196" s="2" t="s">
        <v>4</v>
      </c>
      <c r="FMK196" s="2" t="s">
        <v>4</v>
      </c>
      <c r="FML196" s="2" t="s">
        <v>4</v>
      </c>
      <c r="FMM196" s="2" t="s">
        <v>4</v>
      </c>
      <c r="FMN196" s="2" t="s">
        <v>4</v>
      </c>
      <c r="FMO196" s="2" t="s">
        <v>4</v>
      </c>
      <c r="FMP196" s="2" t="s">
        <v>4</v>
      </c>
      <c r="FMQ196" s="2" t="s">
        <v>4</v>
      </c>
      <c r="FMR196" s="2" t="s">
        <v>4</v>
      </c>
      <c r="FMS196" s="2" t="s">
        <v>4</v>
      </c>
      <c r="FMT196" s="2" t="s">
        <v>4</v>
      </c>
      <c r="FMU196" s="2" t="s">
        <v>4</v>
      </c>
      <c r="FMV196" s="2" t="s">
        <v>4</v>
      </c>
      <c r="FMW196" s="2" t="s">
        <v>4</v>
      </c>
      <c r="FMX196" s="2" t="s">
        <v>4</v>
      </c>
      <c r="FMY196" s="2" t="s">
        <v>4</v>
      </c>
      <c r="FMZ196" s="2" t="s">
        <v>4</v>
      </c>
      <c r="FNA196" s="2" t="s">
        <v>4</v>
      </c>
      <c r="FNB196" s="2" t="s">
        <v>4</v>
      </c>
      <c r="FNC196" s="2" t="s">
        <v>4</v>
      </c>
      <c r="FND196" s="2" t="s">
        <v>4</v>
      </c>
      <c r="FNE196" s="2" t="s">
        <v>4</v>
      </c>
      <c r="FNF196" s="2" t="s">
        <v>4</v>
      </c>
      <c r="FNG196" s="2" t="s">
        <v>4</v>
      </c>
      <c r="FNH196" s="2" t="s">
        <v>4</v>
      </c>
      <c r="FNI196" s="2" t="s">
        <v>4</v>
      </c>
      <c r="FNJ196" s="2" t="s">
        <v>4</v>
      </c>
      <c r="FNK196" s="2" t="s">
        <v>4</v>
      </c>
      <c r="FNL196" s="2" t="s">
        <v>4</v>
      </c>
      <c r="FNM196" s="2" t="s">
        <v>4</v>
      </c>
      <c r="FNN196" s="2" t="s">
        <v>4</v>
      </c>
      <c r="FNO196" s="2" t="s">
        <v>4</v>
      </c>
      <c r="FNP196" s="2" t="s">
        <v>4</v>
      </c>
      <c r="FNQ196" s="2" t="s">
        <v>4</v>
      </c>
      <c r="FNR196" s="2" t="s">
        <v>4</v>
      </c>
      <c r="FNS196" s="2" t="s">
        <v>4</v>
      </c>
      <c r="FNT196" s="2" t="s">
        <v>4</v>
      </c>
      <c r="FNU196" s="2" t="s">
        <v>4</v>
      </c>
      <c r="FNV196" s="2" t="s">
        <v>4</v>
      </c>
      <c r="FNW196" s="2" t="s">
        <v>4</v>
      </c>
      <c r="FNX196" s="2" t="s">
        <v>4</v>
      </c>
      <c r="FNY196" s="2" t="s">
        <v>4</v>
      </c>
      <c r="FNZ196" s="2" t="s">
        <v>4</v>
      </c>
      <c r="FOA196" s="2" t="s">
        <v>4</v>
      </c>
      <c r="FOB196" s="2" t="s">
        <v>4</v>
      </c>
      <c r="FOC196" s="2" t="s">
        <v>4</v>
      </c>
      <c r="FOD196" s="2" t="s">
        <v>4</v>
      </c>
      <c r="FOE196" s="2" t="s">
        <v>4</v>
      </c>
      <c r="FOF196" s="2" t="s">
        <v>4</v>
      </c>
      <c r="FOG196" s="2" t="s">
        <v>4</v>
      </c>
      <c r="FOH196" s="2" t="s">
        <v>4</v>
      </c>
      <c r="FOI196" s="2" t="s">
        <v>4</v>
      </c>
      <c r="FOJ196" s="2" t="s">
        <v>4</v>
      </c>
      <c r="FOK196" s="2" t="s">
        <v>4</v>
      </c>
      <c r="FOL196" s="2" t="s">
        <v>4</v>
      </c>
      <c r="FOM196" s="2" t="s">
        <v>4</v>
      </c>
      <c r="FON196" s="2" t="s">
        <v>4</v>
      </c>
      <c r="FOO196" s="2" t="s">
        <v>4</v>
      </c>
      <c r="FOP196" s="2" t="s">
        <v>4</v>
      </c>
      <c r="FOQ196" s="2" t="s">
        <v>4</v>
      </c>
      <c r="FOR196" s="2" t="s">
        <v>4</v>
      </c>
      <c r="FOS196" s="2" t="s">
        <v>4</v>
      </c>
      <c r="FOT196" s="2" t="s">
        <v>4</v>
      </c>
      <c r="FOU196" s="2" t="s">
        <v>4</v>
      </c>
      <c r="FOV196" s="2" t="s">
        <v>4</v>
      </c>
      <c r="FOW196" s="2" t="s">
        <v>4</v>
      </c>
      <c r="FOX196" s="2" t="s">
        <v>4</v>
      </c>
      <c r="FOY196" s="2" t="s">
        <v>4</v>
      </c>
      <c r="FOZ196" s="2" t="s">
        <v>4</v>
      </c>
      <c r="FPA196" s="2" t="s">
        <v>4</v>
      </c>
      <c r="FPB196" s="2" t="s">
        <v>4</v>
      </c>
      <c r="FPC196" s="2" t="s">
        <v>4</v>
      </c>
      <c r="FPD196" s="2" t="s">
        <v>4</v>
      </c>
      <c r="FPE196" s="2" t="s">
        <v>4</v>
      </c>
      <c r="FPF196" s="2" t="s">
        <v>4</v>
      </c>
      <c r="FPG196" s="2" t="s">
        <v>4</v>
      </c>
      <c r="FPH196" s="2" t="s">
        <v>4</v>
      </c>
      <c r="FPI196" s="2" t="s">
        <v>4</v>
      </c>
      <c r="FPJ196" s="2" t="s">
        <v>4</v>
      </c>
      <c r="FPK196" s="2" t="s">
        <v>4</v>
      </c>
      <c r="FPL196" s="2" t="s">
        <v>4</v>
      </c>
      <c r="FPM196" s="2" t="s">
        <v>4</v>
      </c>
      <c r="FPN196" s="2" t="s">
        <v>4</v>
      </c>
      <c r="FPO196" s="2" t="s">
        <v>4</v>
      </c>
      <c r="FPP196" s="2" t="s">
        <v>4</v>
      </c>
      <c r="FPQ196" s="2" t="s">
        <v>4</v>
      </c>
      <c r="FPR196" s="2" t="s">
        <v>4</v>
      </c>
      <c r="FPS196" s="2" t="s">
        <v>4</v>
      </c>
      <c r="FPT196" s="2" t="s">
        <v>4</v>
      </c>
      <c r="FPU196" s="2" t="s">
        <v>4</v>
      </c>
      <c r="FPV196" s="2" t="s">
        <v>4</v>
      </c>
      <c r="FPW196" s="2" t="s">
        <v>4</v>
      </c>
      <c r="FPX196" s="2" t="s">
        <v>4</v>
      </c>
      <c r="FPY196" s="2" t="s">
        <v>4</v>
      </c>
      <c r="FPZ196" s="2" t="s">
        <v>4</v>
      </c>
      <c r="FQA196" s="2" t="s">
        <v>4</v>
      </c>
      <c r="FQB196" s="2" t="s">
        <v>4</v>
      </c>
      <c r="FQC196" s="2" t="s">
        <v>4</v>
      </c>
      <c r="FQD196" s="2" t="s">
        <v>4</v>
      </c>
      <c r="FQE196" s="2" t="s">
        <v>4</v>
      </c>
      <c r="FQF196" s="2" t="s">
        <v>4</v>
      </c>
      <c r="FQG196" s="2" t="s">
        <v>4</v>
      </c>
      <c r="FQH196" s="2" t="s">
        <v>4</v>
      </c>
      <c r="FQI196" s="2" t="s">
        <v>4</v>
      </c>
      <c r="FQJ196" s="2" t="s">
        <v>4</v>
      </c>
      <c r="FQK196" s="2" t="s">
        <v>4</v>
      </c>
      <c r="FQL196" s="2" t="s">
        <v>4</v>
      </c>
      <c r="FQM196" s="2" t="s">
        <v>4</v>
      </c>
      <c r="FQN196" s="2" t="s">
        <v>4</v>
      </c>
      <c r="FQO196" s="2" t="s">
        <v>4</v>
      </c>
      <c r="FQP196" s="2" t="s">
        <v>4</v>
      </c>
      <c r="FQQ196" s="2" t="s">
        <v>4</v>
      </c>
      <c r="FQR196" s="2" t="s">
        <v>4</v>
      </c>
      <c r="FQS196" s="2" t="s">
        <v>4</v>
      </c>
      <c r="FQT196" s="2" t="s">
        <v>4</v>
      </c>
      <c r="FQU196" s="2" t="s">
        <v>4</v>
      </c>
      <c r="FQV196" s="2" t="s">
        <v>4</v>
      </c>
      <c r="FQW196" s="2" t="s">
        <v>4</v>
      </c>
      <c r="FQX196" s="2" t="s">
        <v>4</v>
      </c>
      <c r="FQY196" s="2" t="s">
        <v>4</v>
      </c>
      <c r="FQZ196" s="2" t="s">
        <v>4</v>
      </c>
      <c r="FRA196" s="2" t="s">
        <v>4</v>
      </c>
      <c r="FRB196" s="2" t="s">
        <v>4</v>
      </c>
      <c r="FRC196" s="2" t="s">
        <v>4</v>
      </c>
      <c r="FRD196" s="2" t="s">
        <v>4</v>
      </c>
      <c r="FRE196" s="2" t="s">
        <v>4</v>
      </c>
      <c r="FRF196" s="2" t="s">
        <v>4</v>
      </c>
      <c r="FRG196" s="2" t="s">
        <v>4</v>
      </c>
      <c r="FRH196" s="2" t="s">
        <v>4</v>
      </c>
      <c r="FRI196" s="2" t="s">
        <v>4</v>
      </c>
      <c r="FRJ196" s="2" t="s">
        <v>4</v>
      </c>
      <c r="FRK196" s="2" t="s">
        <v>4</v>
      </c>
      <c r="FRL196" s="2" t="s">
        <v>4</v>
      </c>
      <c r="FRM196" s="2" t="s">
        <v>4</v>
      </c>
      <c r="FRN196" s="2" t="s">
        <v>4</v>
      </c>
      <c r="FRO196" s="2" t="s">
        <v>4</v>
      </c>
      <c r="FRP196" s="2" t="s">
        <v>4</v>
      </c>
      <c r="FRQ196" s="2" t="s">
        <v>4</v>
      </c>
      <c r="FRR196" s="2" t="s">
        <v>4</v>
      </c>
      <c r="FRS196" s="2" t="s">
        <v>4</v>
      </c>
      <c r="FRT196" s="2" t="s">
        <v>4</v>
      </c>
      <c r="FRU196" s="2" t="s">
        <v>4</v>
      </c>
      <c r="FRV196" s="2" t="s">
        <v>4</v>
      </c>
      <c r="FRW196" s="2" t="s">
        <v>4</v>
      </c>
      <c r="FRX196" s="2" t="s">
        <v>4</v>
      </c>
      <c r="FRY196" s="2" t="s">
        <v>4</v>
      </c>
      <c r="FRZ196" s="2" t="s">
        <v>4</v>
      </c>
      <c r="FSA196" s="2" t="s">
        <v>4</v>
      </c>
      <c r="FSB196" s="2" t="s">
        <v>4</v>
      </c>
      <c r="FSC196" s="2" t="s">
        <v>4</v>
      </c>
      <c r="FSD196" s="2" t="s">
        <v>4</v>
      </c>
      <c r="FSE196" s="2" t="s">
        <v>4</v>
      </c>
      <c r="FSF196" s="2" t="s">
        <v>4</v>
      </c>
      <c r="FSG196" s="2" t="s">
        <v>4</v>
      </c>
      <c r="FSH196" s="2" t="s">
        <v>4</v>
      </c>
      <c r="FSI196" s="2" t="s">
        <v>4</v>
      </c>
      <c r="FSJ196" s="2" t="s">
        <v>4</v>
      </c>
      <c r="FSK196" s="2" t="s">
        <v>4</v>
      </c>
      <c r="FSL196" s="2" t="s">
        <v>4</v>
      </c>
      <c r="FSM196" s="2" t="s">
        <v>4</v>
      </c>
      <c r="FSN196" s="2" t="s">
        <v>4</v>
      </c>
      <c r="FSO196" s="2" t="s">
        <v>4</v>
      </c>
      <c r="FSP196" s="2" t="s">
        <v>4</v>
      </c>
      <c r="FSQ196" s="2" t="s">
        <v>4</v>
      </c>
      <c r="FSR196" s="2" t="s">
        <v>4</v>
      </c>
      <c r="FSS196" s="2" t="s">
        <v>4</v>
      </c>
      <c r="FST196" s="2" t="s">
        <v>4</v>
      </c>
      <c r="FSU196" s="2" t="s">
        <v>4</v>
      </c>
      <c r="FSV196" s="2" t="s">
        <v>4</v>
      </c>
      <c r="FSW196" s="2" t="s">
        <v>4</v>
      </c>
      <c r="FSX196" s="2" t="s">
        <v>4</v>
      </c>
      <c r="FSY196" s="2" t="s">
        <v>4</v>
      </c>
      <c r="FSZ196" s="2" t="s">
        <v>4</v>
      </c>
      <c r="FTA196" s="2" t="s">
        <v>4</v>
      </c>
      <c r="FTB196" s="2" t="s">
        <v>4</v>
      </c>
      <c r="FTC196" s="2" t="s">
        <v>4</v>
      </c>
      <c r="FTD196" s="2" t="s">
        <v>4</v>
      </c>
      <c r="FTE196" s="2" t="s">
        <v>4</v>
      </c>
      <c r="FTF196" s="2" t="s">
        <v>4</v>
      </c>
      <c r="FTG196" s="2" t="s">
        <v>4</v>
      </c>
      <c r="FTH196" s="2" t="s">
        <v>4</v>
      </c>
      <c r="FTI196" s="2" t="s">
        <v>4</v>
      </c>
      <c r="FTJ196" s="2" t="s">
        <v>4</v>
      </c>
      <c r="FTK196" s="2" t="s">
        <v>4</v>
      </c>
      <c r="FTL196" s="2" t="s">
        <v>4</v>
      </c>
      <c r="FTM196" s="2" t="s">
        <v>4</v>
      </c>
      <c r="FTN196" s="2" t="s">
        <v>4</v>
      </c>
      <c r="FTO196" s="2" t="s">
        <v>4</v>
      </c>
      <c r="FTP196" s="2" t="s">
        <v>4</v>
      </c>
      <c r="FTQ196" s="2" t="s">
        <v>4</v>
      </c>
      <c r="FTR196" s="2" t="s">
        <v>4</v>
      </c>
      <c r="FTS196" s="2" t="s">
        <v>4</v>
      </c>
      <c r="FTT196" s="2" t="s">
        <v>4</v>
      </c>
      <c r="FTU196" s="2" t="s">
        <v>4</v>
      </c>
      <c r="FTV196" s="2" t="s">
        <v>4</v>
      </c>
      <c r="FTW196" s="2" t="s">
        <v>4</v>
      </c>
      <c r="FTX196" s="2" t="s">
        <v>4</v>
      </c>
      <c r="FTY196" s="2" t="s">
        <v>4</v>
      </c>
      <c r="FTZ196" s="2" t="s">
        <v>4</v>
      </c>
      <c r="FUA196" s="2" t="s">
        <v>4</v>
      </c>
      <c r="FUB196" s="2" t="s">
        <v>4</v>
      </c>
      <c r="FUC196" s="2" t="s">
        <v>4</v>
      </c>
      <c r="FUD196" s="2" t="s">
        <v>4</v>
      </c>
      <c r="FUE196" s="2" t="s">
        <v>4</v>
      </c>
      <c r="FUF196" s="2" t="s">
        <v>4</v>
      </c>
      <c r="FUG196" s="2" t="s">
        <v>4</v>
      </c>
      <c r="FUH196" s="2" t="s">
        <v>4</v>
      </c>
      <c r="FUI196" s="2" t="s">
        <v>4</v>
      </c>
      <c r="FUJ196" s="2" t="s">
        <v>4</v>
      </c>
      <c r="FUK196" s="2" t="s">
        <v>4</v>
      </c>
      <c r="FUL196" s="2" t="s">
        <v>4</v>
      </c>
      <c r="FUM196" s="2" t="s">
        <v>4</v>
      </c>
      <c r="FUN196" s="2" t="s">
        <v>4</v>
      </c>
      <c r="FUO196" s="2" t="s">
        <v>4</v>
      </c>
      <c r="FUP196" s="2" t="s">
        <v>4</v>
      </c>
      <c r="FUQ196" s="2" t="s">
        <v>4</v>
      </c>
      <c r="FUR196" s="2" t="s">
        <v>4</v>
      </c>
      <c r="FUS196" s="2" t="s">
        <v>4</v>
      </c>
      <c r="FUT196" s="2" t="s">
        <v>4</v>
      </c>
      <c r="FUU196" s="2" t="s">
        <v>4</v>
      </c>
      <c r="FUV196" s="2" t="s">
        <v>4</v>
      </c>
      <c r="FUW196" s="2" t="s">
        <v>4</v>
      </c>
      <c r="FUX196" s="2" t="s">
        <v>4</v>
      </c>
      <c r="FUY196" s="2" t="s">
        <v>4</v>
      </c>
      <c r="FUZ196" s="2" t="s">
        <v>4</v>
      </c>
      <c r="FVA196" s="2" t="s">
        <v>4</v>
      </c>
      <c r="FVB196" s="2" t="s">
        <v>4</v>
      </c>
      <c r="FVC196" s="2" t="s">
        <v>4</v>
      </c>
      <c r="FVD196" s="2" t="s">
        <v>4</v>
      </c>
      <c r="FVE196" s="2" t="s">
        <v>4</v>
      </c>
      <c r="FVF196" s="2" t="s">
        <v>4</v>
      </c>
      <c r="FVG196" s="2" t="s">
        <v>4</v>
      </c>
      <c r="FVH196" s="2" t="s">
        <v>4</v>
      </c>
      <c r="FVI196" s="2" t="s">
        <v>4</v>
      </c>
      <c r="FVJ196" s="2" t="s">
        <v>4</v>
      </c>
      <c r="FVK196" s="2" t="s">
        <v>4</v>
      </c>
      <c r="FVL196" s="2" t="s">
        <v>4</v>
      </c>
      <c r="FVM196" s="2" t="s">
        <v>4</v>
      </c>
      <c r="FVN196" s="2" t="s">
        <v>4</v>
      </c>
      <c r="FVO196" s="2" t="s">
        <v>4</v>
      </c>
      <c r="FVP196" s="2" t="s">
        <v>4</v>
      </c>
      <c r="FVQ196" s="2" t="s">
        <v>4</v>
      </c>
      <c r="FVR196" s="2" t="s">
        <v>4</v>
      </c>
      <c r="FVS196" s="2" t="s">
        <v>4</v>
      </c>
      <c r="FVT196" s="2" t="s">
        <v>4</v>
      </c>
      <c r="FVU196" s="2" t="s">
        <v>4</v>
      </c>
      <c r="FVV196" s="2" t="s">
        <v>4</v>
      </c>
      <c r="FVW196" s="2" t="s">
        <v>4</v>
      </c>
      <c r="FVX196" s="2" t="s">
        <v>4</v>
      </c>
      <c r="FVY196" s="2" t="s">
        <v>4</v>
      </c>
      <c r="FVZ196" s="2" t="s">
        <v>4</v>
      </c>
      <c r="FWA196" s="2" t="s">
        <v>4</v>
      </c>
      <c r="FWB196" s="2" t="s">
        <v>4</v>
      </c>
      <c r="FWC196" s="2" t="s">
        <v>4</v>
      </c>
      <c r="FWD196" s="2" t="s">
        <v>4</v>
      </c>
      <c r="FWE196" s="2" t="s">
        <v>4</v>
      </c>
      <c r="FWF196" s="2" t="s">
        <v>4</v>
      </c>
      <c r="FWG196" s="2" t="s">
        <v>4</v>
      </c>
      <c r="FWH196" s="2" t="s">
        <v>4</v>
      </c>
      <c r="FWI196" s="2" t="s">
        <v>4</v>
      </c>
      <c r="FWJ196" s="2" t="s">
        <v>4</v>
      </c>
      <c r="FWK196" s="2" t="s">
        <v>4</v>
      </c>
      <c r="FWL196" s="2" t="s">
        <v>4</v>
      </c>
      <c r="FWM196" s="2" t="s">
        <v>4</v>
      </c>
      <c r="FWN196" s="2" t="s">
        <v>4</v>
      </c>
      <c r="FWO196" s="2" t="s">
        <v>4</v>
      </c>
      <c r="FWP196" s="2" t="s">
        <v>4</v>
      </c>
      <c r="FWQ196" s="2" t="s">
        <v>4</v>
      </c>
      <c r="FWR196" s="2" t="s">
        <v>4</v>
      </c>
      <c r="FWS196" s="2" t="s">
        <v>4</v>
      </c>
      <c r="FWT196" s="2" t="s">
        <v>4</v>
      </c>
      <c r="FWU196" s="2" t="s">
        <v>4</v>
      </c>
      <c r="FWV196" s="2" t="s">
        <v>4</v>
      </c>
      <c r="FWW196" s="2" t="s">
        <v>4</v>
      </c>
      <c r="FWX196" s="2" t="s">
        <v>4</v>
      </c>
      <c r="FWY196" s="2" t="s">
        <v>4</v>
      </c>
      <c r="FWZ196" s="2" t="s">
        <v>4</v>
      </c>
      <c r="FXA196" s="2" t="s">
        <v>4</v>
      </c>
      <c r="FXB196" s="2" t="s">
        <v>4</v>
      </c>
      <c r="FXC196" s="2" t="s">
        <v>4</v>
      </c>
      <c r="FXD196" s="2" t="s">
        <v>4</v>
      </c>
      <c r="FXE196" s="2" t="s">
        <v>4</v>
      </c>
      <c r="FXF196" s="2" t="s">
        <v>4</v>
      </c>
      <c r="FXG196" s="2" t="s">
        <v>4</v>
      </c>
      <c r="FXH196" s="2" t="s">
        <v>4</v>
      </c>
      <c r="FXI196" s="2" t="s">
        <v>4</v>
      </c>
      <c r="FXJ196" s="2" t="s">
        <v>4</v>
      </c>
      <c r="FXK196" s="2" t="s">
        <v>4</v>
      </c>
      <c r="FXL196" s="2" t="s">
        <v>4</v>
      </c>
      <c r="FXM196" s="2" t="s">
        <v>4</v>
      </c>
      <c r="FXN196" s="2" t="s">
        <v>4</v>
      </c>
      <c r="FXO196" s="2" t="s">
        <v>4</v>
      </c>
      <c r="FXP196" s="2" t="s">
        <v>4</v>
      </c>
      <c r="FXQ196" s="2" t="s">
        <v>4</v>
      </c>
      <c r="FXR196" s="2" t="s">
        <v>4</v>
      </c>
      <c r="FXS196" s="2" t="s">
        <v>4</v>
      </c>
      <c r="FXT196" s="2" t="s">
        <v>4</v>
      </c>
      <c r="FXU196" s="2" t="s">
        <v>4</v>
      </c>
      <c r="FXV196" s="2" t="s">
        <v>4</v>
      </c>
      <c r="FXW196" s="2" t="s">
        <v>4</v>
      </c>
      <c r="FXX196" s="2" t="s">
        <v>4</v>
      </c>
      <c r="FXY196" s="2" t="s">
        <v>4</v>
      </c>
      <c r="FXZ196" s="2" t="s">
        <v>4</v>
      </c>
      <c r="FYA196" s="2" t="s">
        <v>4</v>
      </c>
      <c r="FYB196" s="2" t="s">
        <v>4</v>
      </c>
      <c r="FYC196" s="2" t="s">
        <v>4</v>
      </c>
      <c r="FYD196" s="2" t="s">
        <v>4</v>
      </c>
      <c r="FYE196" s="2" t="s">
        <v>4</v>
      </c>
      <c r="FYF196" s="2" t="s">
        <v>4</v>
      </c>
      <c r="FYG196" s="2" t="s">
        <v>4</v>
      </c>
      <c r="FYH196" s="2" t="s">
        <v>4</v>
      </c>
      <c r="FYI196" s="2" t="s">
        <v>4</v>
      </c>
      <c r="FYJ196" s="2" t="s">
        <v>4</v>
      </c>
      <c r="FYK196" s="2" t="s">
        <v>4</v>
      </c>
      <c r="FYL196" s="2" t="s">
        <v>4</v>
      </c>
      <c r="FYM196" s="2" t="s">
        <v>4</v>
      </c>
      <c r="FYN196" s="2" t="s">
        <v>4</v>
      </c>
      <c r="FYO196" s="2" t="s">
        <v>4</v>
      </c>
      <c r="FYP196" s="2" t="s">
        <v>4</v>
      </c>
      <c r="FYQ196" s="2" t="s">
        <v>4</v>
      </c>
      <c r="FYR196" s="2" t="s">
        <v>4</v>
      </c>
      <c r="FYS196" s="2" t="s">
        <v>4</v>
      </c>
      <c r="FYT196" s="2" t="s">
        <v>4</v>
      </c>
      <c r="FYU196" s="2" t="s">
        <v>4</v>
      </c>
      <c r="FYV196" s="2" t="s">
        <v>4</v>
      </c>
      <c r="FYW196" s="2" t="s">
        <v>4</v>
      </c>
      <c r="FYX196" s="2" t="s">
        <v>4</v>
      </c>
      <c r="FYY196" s="2" t="s">
        <v>4</v>
      </c>
      <c r="FYZ196" s="2" t="s">
        <v>4</v>
      </c>
      <c r="FZA196" s="2" t="s">
        <v>4</v>
      </c>
      <c r="FZB196" s="2" t="s">
        <v>4</v>
      </c>
      <c r="FZC196" s="2" t="s">
        <v>4</v>
      </c>
      <c r="FZD196" s="2" t="s">
        <v>4</v>
      </c>
      <c r="FZE196" s="2" t="s">
        <v>4</v>
      </c>
      <c r="FZF196" s="2" t="s">
        <v>4</v>
      </c>
      <c r="FZG196" s="2" t="s">
        <v>4</v>
      </c>
      <c r="FZH196" s="2" t="s">
        <v>4</v>
      </c>
      <c r="FZI196" s="2" t="s">
        <v>4</v>
      </c>
      <c r="FZJ196" s="2" t="s">
        <v>4</v>
      </c>
      <c r="FZK196" s="2" t="s">
        <v>4</v>
      </c>
      <c r="FZL196" s="2" t="s">
        <v>4</v>
      </c>
      <c r="FZM196" s="2" t="s">
        <v>4</v>
      </c>
      <c r="FZN196" s="2" t="s">
        <v>4</v>
      </c>
      <c r="FZO196" s="2" t="s">
        <v>4</v>
      </c>
      <c r="FZP196" s="2" t="s">
        <v>4</v>
      </c>
      <c r="FZQ196" s="2" t="s">
        <v>4</v>
      </c>
      <c r="FZR196" s="2" t="s">
        <v>4</v>
      </c>
      <c r="FZS196" s="2" t="s">
        <v>4</v>
      </c>
      <c r="FZT196" s="2" t="s">
        <v>4</v>
      </c>
      <c r="FZU196" s="2" t="s">
        <v>4</v>
      </c>
      <c r="FZV196" s="2" t="s">
        <v>4</v>
      </c>
      <c r="FZW196" s="2" t="s">
        <v>4</v>
      </c>
      <c r="FZX196" s="2" t="s">
        <v>4</v>
      </c>
      <c r="FZY196" s="2" t="s">
        <v>4</v>
      </c>
      <c r="FZZ196" s="2" t="s">
        <v>4</v>
      </c>
      <c r="GAA196" s="2" t="s">
        <v>4</v>
      </c>
      <c r="GAB196" s="2" t="s">
        <v>4</v>
      </c>
      <c r="GAC196" s="2" t="s">
        <v>4</v>
      </c>
      <c r="GAD196" s="2" t="s">
        <v>4</v>
      </c>
      <c r="GAE196" s="2" t="s">
        <v>4</v>
      </c>
      <c r="GAF196" s="2" t="s">
        <v>4</v>
      </c>
      <c r="GAG196" s="2" t="s">
        <v>4</v>
      </c>
      <c r="GAH196" s="2" t="s">
        <v>4</v>
      </c>
      <c r="GAI196" s="2" t="s">
        <v>4</v>
      </c>
      <c r="GAJ196" s="2" t="s">
        <v>4</v>
      </c>
      <c r="GAK196" s="2" t="s">
        <v>4</v>
      </c>
      <c r="GAL196" s="2" t="s">
        <v>4</v>
      </c>
      <c r="GAM196" s="2" t="s">
        <v>4</v>
      </c>
      <c r="GAN196" s="2" t="s">
        <v>4</v>
      </c>
      <c r="GAO196" s="2" t="s">
        <v>4</v>
      </c>
      <c r="GAP196" s="2" t="s">
        <v>4</v>
      </c>
      <c r="GAQ196" s="2" t="s">
        <v>4</v>
      </c>
      <c r="GAR196" s="2" t="s">
        <v>4</v>
      </c>
      <c r="GAS196" s="2" t="s">
        <v>4</v>
      </c>
      <c r="GAT196" s="2" t="s">
        <v>4</v>
      </c>
      <c r="GAU196" s="2" t="s">
        <v>4</v>
      </c>
      <c r="GAV196" s="2" t="s">
        <v>4</v>
      </c>
      <c r="GAW196" s="2" t="s">
        <v>4</v>
      </c>
      <c r="GAX196" s="2" t="s">
        <v>4</v>
      </c>
      <c r="GAY196" s="2" t="s">
        <v>4</v>
      </c>
      <c r="GAZ196" s="2" t="s">
        <v>4</v>
      </c>
      <c r="GBA196" s="2" t="s">
        <v>4</v>
      </c>
      <c r="GBB196" s="2" t="s">
        <v>4</v>
      </c>
      <c r="GBC196" s="2" t="s">
        <v>4</v>
      </c>
      <c r="GBD196" s="2" t="s">
        <v>4</v>
      </c>
      <c r="GBE196" s="2" t="s">
        <v>4</v>
      </c>
      <c r="GBF196" s="2" t="s">
        <v>4</v>
      </c>
      <c r="GBG196" s="2" t="s">
        <v>4</v>
      </c>
      <c r="GBH196" s="2" t="s">
        <v>4</v>
      </c>
      <c r="GBI196" s="2" t="s">
        <v>4</v>
      </c>
      <c r="GBJ196" s="2" t="s">
        <v>4</v>
      </c>
      <c r="GBK196" s="2" t="s">
        <v>4</v>
      </c>
      <c r="GBL196" s="2" t="s">
        <v>4</v>
      </c>
      <c r="GBM196" s="2" t="s">
        <v>4</v>
      </c>
      <c r="GBN196" s="2" t="s">
        <v>4</v>
      </c>
      <c r="GBO196" s="2" t="s">
        <v>4</v>
      </c>
      <c r="GBP196" s="2" t="s">
        <v>4</v>
      </c>
      <c r="GBQ196" s="2" t="s">
        <v>4</v>
      </c>
      <c r="GBR196" s="2" t="s">
        <v>4</v>
      </c>
      <c r="GBS196" s="2" t="s">
        <v>4</v>
      </c>
      <c r="GBT196" s="2" t="s">
        <v>4</v>
      </c>
      <c r="GBU196" s="2" t="s">
        <v>4</v>
      </c>
      <c r="GBV196" s="2" t="s">
        <v>4</v>
      </c>
      <c r="GBW196" s="2" t="s">
        <v>4</v>
      </c>
      <c r="GBX196" s="2" t="s">
        <v>4</v>
      </c>
      <c r="GBY196" s="2" t="s">
        <v>4</v>
      </c>
      <c r="GBZ196" s="2" t="s">
        <v>4</v>
      </c>
      <c r="GCA196" s="2" t="s">
        <v>4</v>
      </c>
      <c r="GCB196" s="2" t="s">
        <v>4</v>
      </c>
      <c r="GCC196" s="2" t="s">
        <v>4</v>
      </c>
      <c r="GCD196" s="2" t="s">
        <v>4</v>
      </c>
      <c r="GCE196" s="2" t="s">
        <v>4</v>
      </c>
      <c r="GCF196" s="2" t="s">
        <v>4</v>
      </c>
      <c r="GCG196" s="2" t="s">
        <v>4</v>
      </c>
      <c r="GCH196" s="2" t="s">
        <v>4</v>
      </c>
      <c r="GCI196" s="2" t="s">
        <v>4</v>
      </c>
      <c r="GCJ196" s="2" t="s">
        <v>4</v>
      </c>
      <c r="GCK196" s="2" t="s">
        <v>4</v>
      </c>
      <c r="GCL196" s="2" t="s">
        <v>4</v>
      </c>
      <c r="GCM196" s="2" t="s">
        <v>4</v>
      </c>
      <c r="GCN196" s="2" t="s">
        <v>4</v>
      </c>
      <c r="GCO196" s="2" t="s">
        <v>4</v>
      </c>
      <c r="GCP196" s="2" t="s">
        <v>4</v>
      </c>
      <c r="GCQ196" s="2" t="s">
        <v>4</v>
      </c>
      <c r="GCR196" s="2" t="s">
        <v>4</v>
      </c>
      <c r="GCS196" s="2" t="s">
        <v>4</v>
      </c>
      <c r="GCT196" s="2" t="s">
        <v>4</v>
      </c>
      <c r="GCU196" s="2" t="s">
        <v>4</v>
      </c>
      <c r="GCV196" s="2" t="s">
        <v>4</v>
      </c>
      <c r="GCW196" s="2" t="s">
        <v>4</v>
      </c>
      <c r="GCX196" s="2" t="s">
        <v>4</v>
      </c>
      <c r="GCY196" s="2" t="s">
        <v>4</v>
      </c>
      <c r="GCZ196" s="2" t="s">
        <v>4</v>
      </c>
      <c r="GDA196" s="2" t="s">
        <v>4</v>
      </c>
      <c r="GDB196" s="2" t="s">
        <v>4</v>
      </c>
      <c r="GDC196" s="2" t="s">
        <v>4</v>
      </c>
      <c r="GDD196" s="2" t="s">
        <v>4</v>
      </c>
      <c r="GDE196" s="2" t="s">
        <v>4</v>
      </c>
      <c r="GDF196" s="2" t="s">
        <v>4</v>
      </c>
      <c r="GDG196" s="2" t="s">
        <v>4</v>
      </c>
      <c r="GDH196" s="2" t="s">
        <v>4</v>
      </c>
      <c r="GDI196" s="2" t="s">
        <v>4</v>
      </c>
      <c r="GDJ196" s="2" t="s">
        <v>4</v>
      </c>
      <c r="GDK196" s="2" t="s">
        <v>4</v>
      </c>
      <c r="GDL196" s="2" t="s">
        <v>4</v>
      </c>
      <c r="GDM196" s="2" t="s">
        <v>4</v>
      </c>
      <c r="GDN196" s="2" t="s">
        <v>4</v>
      </c>
      <c r="GDO196" s="2" t="s">
        <v>4</v>
      </c>
      <c r="GDP196" s="2" t="s">
        <v>4</v>
      </c>
      <c r="GDQ196" s="2" t="s">
        <v>4</v>
      </c>
      <c r="GDR196" s="2" t="s">
        <v>4</v>
      </c>
      <c r="GDS196" s="2" t="s">
        <v>4</v>
      </c>
      <c r="GDT196" s="2" t="s">
        <v>4</v>
      </c>
      <c r="GDU196" s="2" t="s">
        <v>4</v>
      </c>
      <c r="GDV196" s="2" t="s">
        <v>4</v>
      </c>
      <c r="GDW196" s="2" t="s">
        <v>4</v>
      </c>
      <c r="GDX196" s="2" t="s">
        <v>4</v>
      </c>
      <c r="GDY196" s="2" t="s">
        <v>4</v>
      </c>
      <c r="GDZ196" s="2" t="s">
        <v>4</v>
      </c>
      <c r="GEA196" s="2" t="s">
        <v>4</v>
      </c>
      <c r="GEB196" s="2" t="s">
        <v>4</v>
      </c>
      <c r="GEC196" s="2" t="s">
        <v>4</v>
      </c>
      <c r="GED196" s="2" t="s">
        <v>4</v>
      </c>
      <c r="GEE196" s="2" t="s">
        <v>4</v>
      </c>
      <c r="GEF196" s="2" t="s">
        <v>4</v>
      </c>
      <c r="GEG196" s="2" t="s">
        <v>4</v>
      </c>
      <c r="GEH196" s="2" t="s">
        <v>4</v>
      </c>
      <c r="GEI196" s="2" t="s">
        <v>4</v>
      </c>
      <c r="GEJ196" s="2" t="s">
        <v>4</v>
      </c>
      <c r="GEK196" s="2" t="s">
        <v>4</v>
      </c>
      <c r="GEL196" s="2" t="s">
        <v>4</v>
      </c>
      <c r="GEM196" s="2" t="s">
        <v>4</v>
      </c>
      <c r="GEN196" s="2" t="s">
        <v>4</v>
      </c>
      <c r="GEO196" s="2" t="s">
        <v>4</v>
      </c>
      <c r="GEP196" s="2" t="s">
        <v>4</v>
      </c>
      <c r="GEQ196" s="2" t="s">
        <v>4</v>
      </c>
      <c r="GER196" s="2" t="s">
        <v>4</v>
      </c>
      <c r="GES196" s="2" t="s">
        <v>4</v>
      </c>
      <c r="GET196" s="2" t="s">
        <v>4</v>
      </c>
      <c r="GEU196" s="2" t="s">
        <v>4</v>
      </c>
      <c r="GEV196" s="2" t="s">
        <v>4</v>
      </c>
      <c r="GEW196" s="2" t="s">
        <v>4</v>
      </c>
      <c r="GEX196" s="2" t="s">
        <v>4</v>
      </c>
      <c r="GEY196" s="2" t="s">
        <v>4</v>
      </c>
      <c r="GEZ196" s="2" t="s">
        <v>4</v>
      </c>
      <c r="GFA196" s="2" t="s">
        <v>4</v>
      </c>
      <c r="GFB196" s="2" t="s">
        <v>4</v>
      </c>
      <c r="GFC196" s="2" t="s">
        <v>4</v>
      </c>
      <c r="GFD196" s="2" t="s">
        <v>4</v>
      </c>
      <c r="GFE196" s="2" t="s">
        <v>4</v>
      </c>
      <c r="GFF196" s="2" t="s">
        <v>4</v>
      </c>
      <c r="GFG196" s="2" t="s">
        <v>4</v>
      </c>
      <c r="GFH196" s="2" t="s">
        <v>4</v>
      </c>
      <c r="GFI196" s="2" t="s">
        <v>4</v>
      </c>
      <c r="GFJ196" s="2" t="s">
        <v>4</v>
      </c>
      <c r="GFK196" s="2" t="s">
        <v>4</v>
      </c>
      <c r="GFL196" s="2" t="s">
        <v>4</v>
      </c>
      <c r="GFM196" s="2" t="s">
        <v>4</v>
      </c>
      <c r="GFN196" s="2" t="s">
        <v>4</v>
      </c>
      <c r="GFO196" s="2" t="s">
        <v>4</v>
      </c>
      <c r="GFP196" s="2" t="s">
        <v>4</v>
      </c>
      <c r="GFQ196" s="2" t="s">
        <v>4</v>
      </c>
      <c r="GFR196" s="2" t="s">
        <v>4</v>
      </c>
      <c r="GFS196" s="2" t="s">
        <v>4</v>
      </c>
      <c r="GFT196" s="2" t="s">
        <v>4</v>
      </c>
      <c r="GFU196" s="2" t="s">
        <v>4</v>
      </c>
      <c r="GFV196" s="2" t="s">
        <v>4</v>
      </c>
      <c r="GFW196" s="2" t="s">
        <v>4</v>
      </c>
      <c r="GFX196" s="2" t="s">
        <v>4</v>
      </c>
      <c r="GFY196" s="2" t="s">
        <v>4</v>
      </c>
      <c r="GFZ196" s="2" t="s">
        <v>4</v>
      </c>
      <c r="GGA196" s="2" t="s">
        <v>4</v>
      </c>
      <c r="GGB196" s="2" t="s">
        <v>4</v>
      </c>
      <c r="GGC196" s="2" t="s">
        <v>4</v>
      </c>
      <c r="GGD196" s="2" t="s">
        <v>4</v>
      </c>
      <c r="GGE196" s="2" t="s">
        <v>4</v>
      </c>
      <c r="GGF196" s="2" t="s">
        <v>4</v>
      </c>
      <c r="GGG196" s="2" t="s">
        <v>4</v>
      </c>
      <c r="GGH196" s="2" t="s">
        <v>4</v>
      </c>
      <c r="GGI196" s="2" t="s">
        <v>4</v>
      </c>
      <c r="GGJ196" s="2" t="s">
        <v>4</v>
      </c>
      <c r="GGK196" s="2" t="s">
        <v>4</v>
      </c>
      <c r="GGL196" s="2" t="s">
        <v>4</v>
      </c>
      <c r="GGM196" s="2" t="s">
        <v>4</v>
      </c>
      <c r="GGN196" s="2" t="s">
        <v>4</v>
      </c>
      <c r="GGO196" s="2" t="s">
        <v>4</v>
      </c>
      <c r="GGP196" s="2" t="s">
        <v>4</v>
      </c>
      <c r="GGQ196" s="2" t="s">
        <v>4</v>
      </c>
      <c r="GGR196" s="2" t="s">
        <v>4</v>
      </c>
      <c r="GGS196" s="2" t="s">
        <v>4</v>
      </c>
      <c r="GGT196" s="2" t="s">
        <v>4</v>
      </c>
      <c r="GGU196" s="2" t="s">
        <v>4</v>
      </c>
      <c r="GGV196" s="2" t="s">
        <v>4</v>
      </c>
      <c r="GGW196" s="2" t="s">
        <v>4</v>
      </c>
      <c r="GGX196" s="2" t="s">
        <v>4</v>
      </c>
      <c r="GGY196" s="2" t="s">
        <v>4</v>
      </c>
      <c r="GGZ196" s="2" t="s">
        <v>4</v>
      </c>
      <c r="GHA196" s="2" t="s">
        <v>4</v>
      </c>
      <c r="GHB196" s="2" t="s">
        <v>4</v>
      </c>
      <c r="GHC196" s="2" t="s">
        <v>4</v>
      </c>
      <c r="GHD196" s="2" t="s">
        <v>4</v>
      </c>
      <c r="GHE196" s="2" t="s">
        <v>4</v>
      </c>
      <c r="GHF196" s="2" t="s">
        <v>4</v>
      </c>
      <c r="GHG196" s="2" t="s">
        <v>4</v>
      </c>
      <c r="GHH196" s="2" t="s">
        <v>4</v>
      </c>
      <c r="GHI196" s="2" t="s">
        <v>4</v>
      </c>
      <c r="GHJ196" s="2" t="s">
        <v>4</v>
      </c>
      <c r="GHK196" s="2" t="s">
        <v>4</v>
      </c>
      <c r="GHL196" s="2" t="s">
        <v>4</v>
      </c>
      <c r="GHM196" s="2" t="s">
        <v>4</v>
      </c>
      <c r="GHN196" s="2" t="s">
        <v>4</v>
      </c>
      <c r="GHO196" s="2" t="s">
        <v>4</v>
      </c>
      <c r="GHP196" s="2" t="s">
        <v>4</v>
      </c>
      <c r="GHQ196" s="2" t="s">
        <v>4</v>
      </c>
      <c r="GHR196" s="2" t="s">
        <v>4</v>
      </c>
      <c r="GHS196" s="2" t="s">
        <v>4</v>
      </c>
      <c r="GHT196" s="2" t="s">
        <v>4</v>
      </c>
      <c r="GHU196" s="2" t="s">
        <v>4</v>
      </c>
      <c r="GHV196" s="2" t="s">
        <v>4</v>
      </c>
      <c r="GHW196" s="2" t="s">
        <v>4</v>
      </c>
      <c r="GHX196" s="2" t="s">
        <v>4</v>
      </c>
      <c r="GHY196" s="2" t="s">
        <v>4</v>
      </c>
      <c r="GHZ196" s="2" t="s">
        <v>4</v>
      </c>
      <c r="GIA196" s="2" t="s">
        <v>4</v>
      </c>
      <c r="GIB196" s="2" t="s">
        <v>4</v>
      </c>
      <c r="GIC196" s="2" t="s">
        <v>4</v>
      </c>
      <c r="GID196" s="2" t="s">
        <v>4</v>
      </c>
      <c r="GIE196" s="2" t="s">
        <v>4</v>
      </c>
      <c r="GIF196" s="2" t="s">
        <v>4</v>
      </c>
      <c r="GIG196" s="2" t="s">
        <v>4</v>
      </c>
      <c r="GIH196" s="2" t="s">
        <v>4</v>
      </c>
      <c r="GII196" s="2" t="s">
        <v>4</v>
      </c>
      <c r="GIJ196" s="2" t="s">
        <v>4</v>
      </c>
      <c r="GIK196" s="2" t="s">
        <v>4</v>
      </c>
      <c r="GIL196" s="2" t="s">
        <v>4</v>
      </c>
      <c r="GIM196" s="2" t="s">
        <v>4</v>
      </c>
      <c r="GIN196" s="2" t="s">
        <v>4</v>
      </c>
      <c r="GIO196" s="2" t="s">
        <v>4</v>
      </c>
      <c r="GIP196" s="2" t="s">
        <v>4</v>
      </c>
      <c r="GIQ196" s="2" t="s">
        <v>4</v>
      </c>
      <c r="GIR196" s="2" t="s">
        <v>4</v>
      </c>
      <c r="GIS196" s="2" t="s">
        <v>4</v>
      </c>
      <c r="GIT196" s="2" t="s">
        <v>4</v>
      </c>
      <c r="GIU196" s="2" t="s">
        <v>4</v>
      </c>
      <c r="GIV196" s="2" t="s">
        <v>4</v>
      </c>
      <c r="GIW196" s="2" t="s">
        <v>4</v>
      </c>
      <c r="GIX196" s="2" t="s">
        <v>4</v>
      </c>
      <c r="GIY196" s="2" t="s">
        <v>4</v>
      </c>
      <c r="GIZ196" s="2" t="s">
        <v>4</v>
      </c>
      <c r="GJA196" s="2" t="s">
        <v>4</v>
      </c>
      <c r="GJB196" s="2" t="s">
        <v>4</v>
      </c>
      <c r="GJC196" s="2" t="s">
        <v>4</v>
      </c>
      <c r="GJD196" s="2" t="s">
        <v>4</v>
      </c>
      <c r="GJE196" s="2" t="s">
        <v>4</v>
      </c>
      <c r="GJF196" s="2" t="s">
        <v>4</v>
      </c>
      <c r="GJG196" s="2" t="s">
        <v>4</v>
      </c>
      <c r="GJH196" s="2" t="s">
        <v>4</v>
      </c>
      <c r="GJI196" s="2" t="s">
        <v>4</v>
      </c>
      <c r="GJJ196" s="2" t="s">
        <v>4</v>
      </c>
      <c r="GJK196" s="2" t="s">
        <v>4</v>
      </c>
      <c r="GJL196" s="2" t="s">
        <v>4</v>
      </c>
      <c r="GJM196" s="2" t="s">
        <v>4</v>
      </c>
      <c r="GJN196" s="2" t="s">
        <v>4</v>
      </c>
      <c r="GJO196" s="2" t="s">
        <v>4</v>
      </c>
      <c r="GJP196" s="2" t="s">
        <v>4</v>
      </c>
      <c r="GJQ196" s="2" t="s">
        <v>4</v>
      </c>
      <c r="GJR196" s="2" t="s">
        <v>4</v>
      </c>
      <c r="GJS196" s="2" t="s">
        <v>4</v>
      </c>
      <c r="GJT196" s="2" t="s">
        <v>4</v>
      </c>
      <c r="GJU196" s="2" t="s">
        <v>4</v>
      </c>
      <c r="GJV196" s="2" t="s">
        <v>4</v>
      </c>
      <c r="GJW196" s="2" t="s">
        <v>4</v>
      </c>
      <c r="GJX196" s="2" t="s">
        <v>4</v>
      </c>
      <c r="GJY196" s="2" t="s">
        <v>4</v>
      </c>
      <c r="GJZ196" s="2" t="s">
        <v>4</v>
      </c>
      <c r="GKA196" s="2" t="s">
        <v>4</v>
      </c>
      <c r="GKB196" s="2" t="s">
        <v>4</v>
      </c>
      <c r="GKC196" s="2" t="s">
        <v>4</v>
      </c>
      <c r="GKD196" s="2" t="s">
        <v>4</v>
      </c>
      <c r="GKE196" s="2" t="s">
        <v>4</v>
      </c>
      <c r="GKF196" s="2" t="s">
        <v>4</v>
      </c>
      <c r="GKG196" s="2" t="s">
        <v>4</v>
      </c>
      <c r="GKH196" s="2" t="s">
        <v>4</v>
      </c>
      <c r="GKI196" s="2" t="s">
        <v>4</v>
      </c>
      <c r="GKJ196" s="2" t="s">
        <v>4</v>
      </c>
      <c r="GKK196" s="2" t="s">
        <v>4</v>
      </c>
      <c r="GKL196" s="2" t="s">
        <v>4</v>
      </c>
      <c r="GKM196" s="2" t="s">
        <v>4</v>
      </c>
      <c r="GKN196" s="2" t="s">
        <v>4</v>
      </c>
      <c r="GKO196" s="2" t="s">
        <v>4</v>
      </c>
      <c r="GKP196" s="2" t="s">
        <v>4</v>
      </c>
      <c r="GKQ196" s="2" t="s">
        <v>4</v>
      </c>
      <c r="GKR196" s="2" t="s">
        <v>4</v>
      </c>
      <c r="GKS196" s="2" t="s">
        <v>4</v>
      </c>
      <c r="GKT196" s="2" t="s">
        <v>4</v>
      </c>
      <c r="GKU196" s="2" t="s">
        <v>4</v>
      </c>
      <c r="GKV196" s="2" t="s">
        <v>4</v>
      </c>
      <c r="GKW196" s="2" t="s">
        <v>4</v>
      </c>
      <c r="GKX196" s="2" t="s">
        <v>4</v>
      </c>
      <c r="GKY196" s="2" t="s">
        <v>4</v>
      </c>
      <c r="GKZ196" s="2" t="s">
        <v>4</v>
      </c>
      <c r="GLA196" s="2" t="s">
        <v>4</v>
      </c>
      <c r="GLB196" s="2" t="s">
        <v>4</v>
      </c>
      <c r="GLC196" s="2" t="s">
        <v>4</v>
      </c>
      <c r="GLD196" s="2" t="s">
        <v>4</v>
      </c>
      <c r="GLE196" s="2" t="s">
        <v>4</v>
      </c>
      <c r="GLF196" s="2" t="s">
        <v>4</v>
      </c>
      <c r="GLG196" s="2" t="s">
        <v>4</v>
      </c>
      <c r="GLH196" s="2" t="s">
        <v>4</v>
      </c>
      <c r="GLI196" s="2" t="s">
        <v>4</v>
      </c>
      <c r="GLJ196" s="2" t="s">
        <v>4</v>
      </c>
      <c r="GLK196" s="2" t="s">
        <v>4</v>
      </c>
      <c r="GLL196" s="2" t="s">
        <v>4</v>
      </c>
      <c r="GLM196" s="2" t="s">
        <v>4</v>
      </c>
      <c r="GLN196" s="2" t="s">
        <v>4</v>
      </c>
      <c r="GLO196" s="2" t="s">
        <v>4</v>
      </c>
      <c r="GLP196" s="2" t="s">
        <v>4</v>
      </c>
      <c r="GLQ196" s="2" t="s">
        <v>4</v>
      </c>
      <c r="GLR196" s="2" t="s">
        <v>4</v>
      </c>
      <c r="GLS196" s="2" t="s">
        <v>4</v>
      </c>
      <c r="GLT196" s="2" t="s">
        <v>4</v>
      </c>
      <c r="GLU196" s="2" t="s">
        <v>4</v>
      </c>
      <c r="GLV196" s="2" t="s">
        <v>4</v>
      </c>
      <c r="GLW196" s="2" t="s">
        <v>4</v>
      </c>
      <c r="GLX196" s="2" t="s">
        <v>4</v>
      </c>
      <c r="GLY196" s="2" t="s">
        <v>4</v>
      </c>
      <c r="GLZ196" s="2" t="s">
        <v>4</v>
      </c>
      <c r="GMA196" s="2" t="s">
        <v>4</v>
      </c>
      <c r="GMB196" s="2" t="s">
        <v>4</v>
      </c>
      <c r="GMC196" s="2" t="s">
        <v>4</v>
      </c>
      <c r="GMD196" s="2" t="s">
        <v>4</v>
      </c>
      <c r="GME196" s="2" t="s">
        <v>4</v>
      </c>
      <c r="GMF196" s="2" t="s">
        <v>4</v>
      </c>
      <c r="GMG196" s="2" t="s">
        <v>4</v>
      </c>
      <c r="GMH196" s="2" t="s">
        <v>4</v>
      </c>
      <c r="GMI196" s="2" t="s">
        <v>4</v>
      </c>
      <c r="GMJ196" s="2" t="s">
        <v>4</v>
      </c>
      <c r="GMK196" s="2" t="s">
        <v>4</v>
      </c>
      <c r="GML196" s="2" t="s">
        <v>4</v>
      </c>
      <c r="GMM196" s="2" t="s">
        <v>4</v>
      </c>
      <c r="GMN196" s="2" t="s">
        <v>4</v>
      </c>
      <c r="GMO196" s="2" t="s">
        <v>4</v>
      </c>
      <c r="GMP196" s="2" t="s">
        <v>4</v>
      </c>
      <c r="GMQ196" s="2" t="s">
        <v>4</v>
      </c>
      <c r="GMR196" s="2" t="s">
        <v>4</v>
      </c>
      <c r="GMS196" s="2" t="s">
        <v>4</v>
      </c>
      <c r="GMT196" s="2" t="s">
        <v>4</v>
      </c>
      <c r="GMU196" s="2" t="s">
        <v>4</v>
      </c>
      <c r="GMV196" s="2" t="s">
        <v>4</v>
      </c>
      <c r="GMW196" s="2" t="s">
        <v>4</v>
      </c>
      <c r="GMX196" s="2" t="s">
        <v>4</v>
      </c>
      <c r="GMY196" s="2" t="s">
        <v>4</v>
      </c>
      <c r="GMZ196" s="2" t="s">
        <v>4</v>
      </c>
      <c r="GNA196" s="2" t="s">
        <v>4</v>
      </c>
      <c r="GNB196" s="2" t="s">
        <v>4</v>
      </c>
      <c r="GNC196" s="2" t="s">
        <v>4</v>
      </c>
      <c r="GND196" s="2" t="s">
        <v>4</v>
      </c>
      <c r="GNE196" s="2" t="s">
        <v>4</v>
      </c>
      <c r="GNF196" s="2" t="s">
        <v>4</v>
      </c>
      <c r="GNG196" s="2" t="s">
        <v>4</v>
      </c>
      <c r="GNH196" s="2" t="s">
        <v>4</v>
      </c>
      <c r="GNI196" s="2" t="s">
        <v>4</v>
      </c>
      <c r="GNJ196" s="2" t="s">
        <v>4</v>
      </c>
      <c r="GNK196" s="2" t="s">
        <v>4</v>
      </c>
      <c r="GNL196" s="2" t="s">
        <v>4</v>
      </c>
      <c r="GNM196" s="2" t="s">
        <v>4</v>
      </c>
      <c r="GNN196" s="2" t="s">
        <v>4</v>
      </c>
      <c r="GNO196" s="2" t="s">
        <v>4</v>
      </c>
      <c r="GNP196" s="2" t="s">
        <v>4</v>
      </c>
      <c r="GNQ196" s="2" t="s">
        <v>4</v>
      </c>
      <c r="GNR196" s="2" t="s">
        <v>4</v>
      </c>
      <c r="GNS196" s="2" t="s">
        <v>4</v>
      </c>
      <c r="GNT196" s="2" t="s">
        <v>4</v>
      </c>
      <c r="GNU196" s="2" t="s">
        <v>4</v>
      </c>
      <c r="GNV196" s="2" t="s">
        <v>4</v>
      </c>
      <c r="GNW196" s="2" t="s">
        <v>4</v>
      </c>
      <c r="GNX196" s="2" t="s">
        <v>4</v>
      </c>
      <c r="GNY196" s="2" t="s">
        <v>4</v>
      </c>
      <c r="GNZ196" s="2" t="s">
        <v>4</v>
      </c>
      <c r="GOA196" s="2" t="s">
        <v>4</v>
      </c>
      <c r="GOB196" s="2" t="s">
        <v>4</v>
      </c>
      <c r="GOC196" s="2" t="s">
        <v>4</v>
      </c>
      <c r="GOD196" s="2" t="s">
        <v>4</v>
      </c>
      <c r="GOE196" s="2" t="s">
        <v>4</v>
      </c>
      <c r="GOF196" s="2" t="s">
        <v>4</v>
      </c>
      <c r="GOG196" s="2" t="s">
        <v>4</v>
      </c>
      <c r="GOH196" s="2" t="s">
        <v>4</v>
      </c>
      <c r="GOI196" s="2" t="s">
        <v>4</v>
      </c>
      <c r="GOJ196" s="2" t="s">
        <v>4</v>
      </c>
      <c r="GOK196" s="2" t="s">
        <v>4</v>
      </c>
      <c r="GOL196" s="2" t="s">
        <v>4</v>
      </c>
      <c r="GOM196" s="2" t="s">
        <v>4</v>
      </c>
      <c r="GON196" s="2" t="s">
        <v>4</v>
      </c>
      <c r="GOO196" s="2" t="s">
        <v>4</v>
      </c>
      <c r="GOP196" s="2" t="s">
        <v>4</v>
      </c>
      <c r="GOQ196" s="2" t="s">
        <v>4</v>
      </c>
      <c r="GOR196" s="2" t="s">
        <v>4</v>
      </c>
      <c r="GOS196" s="2" t="s">
        <v>4</v>
      </c>
      <c r="GOT196" s="2" t="s">
        <v>4</v>
      </c>
      <c r="GOU196" s="2" t="s">
        <v>4</v>
      </c>
      <c r="GOV196" s="2" t="s">
        <v>4</v>
      </c>
      <c r="GOW196" s="2" t="s">
        <v>4</v>
      </c>
      <c r="GOX196" s="2" t="s">
        <v>4</v>
      </c>
      <c r="GOY196" s="2" t="s">
        <v>4</v>
      </c>
      <c r="GOZ196" s="2" t="s">
        <v>4</v>
      </c>
      <c r="GPA196" s="2" t="s">
        <v>4</v>
      </c>
      <c r="GPB196" s="2" t="s">
        <v>4</v>
      </c>
      <c r="GPC196" s="2" t="s">
        <v>4</v>
      </c>
      <c r="GPD196" s="2" t="s">
        <v>4</v>
      </c>
      <c r="GPE196" s="2" t="s">
        <v>4</v>
      </c>
      <c r="GPF196" s="2" t="s">
        <v>4</v>
      </c>
      <c r="GPG196" s="2" t="s">
        <v>4</v>
      </c>
      <c r="GPH196" s="2" t="s">
        <v>4</v>
      </c>
      <c r="GPI196" s="2" t="s">
        <v>4</v>
      </c>
      <c r="GPJ196" s="2" t="s">
        <v>4</v>
      </c>
      <c r="GPK196" s="2" t="s">
        <v>4</v>
      </c>
      <c r="GPL196" s="2" t="s">
        <v>4</v>
      </c>
      <c r="GPM196" s="2" t="s">
        <v>4</v>
      </c>
      <c r="GPN196" s="2" t="s">
        <v>4</v>
      </c>
      <c r="GPO196" s="2" t="s">
        <v>4</v>
      </c>
      <c r="GPP196" s="2" t="s">
        <v>4</v>
      </c>
      <c r="GPQ196" s="2" t="s">
        <v>4</v>
      </c>
      <c r="GPR196" s="2" t="s">
        <v>4</v>
      </c>
      <c r="GPS196" s="2" t="s">
        <v>4</v>
      </c>
      <c r="GPT196" s="2" t="s">
        <v>4</v>
      </c>
      <c r="GPU196" s="2" t="s">
        <v>4</v>
      </c>
      <c r="GPV196" s="2" t="s">
        <v>4</v>
      </c>
      <c r="GPW196" s="2" t="s">
        <v>4</v>
      </c>
      <c r="GPX196" s="2" t="s">
        <v>4</v>
      </c>
      <c r="GPY196" s="2" t="s">
        <v>4</v>
      </c>
      <c r="GPZ196" s="2" t="s">
        <v>4</v>
      </c>
      <c r="GQA196" s="2" t="s">
        <v>4</v>
      </c>
      <c r="GQB196" s="2" t="s">
        <v>4</v>
      </c>
      <c r="GQC196" s="2" t="s">
        <v>4</v>
      </c>
      <c r="GQD196" s="2" t="s">
        <v>4</v>
      </c>
      <c r="GQE196" s="2" t="s">
        <v>4</v>
      </c>
      <c r="GQF196" s="2" t="s">
        <v>4</v>
      </c>
      <c r="GQG196" s="2" t="s">
        <v>4</v>
      </c>
      <c r="GQH196" s="2" t="s">
        <v>4</v>
      </c>
      <c r="GQI196" s="2" t="s">
        <v>4</v>
      </c>
      <c r="GQJ196" s="2" t="s">
        <v>4</v>
      </c>
      <c r="GQK196" s="2" t="s">
        <v>4</v>
      </c>
      <c r="GQL196" s="2" t="s">
        <v>4</v>
      </c>
      <c r="GQM196" s="2" t="s">
        <v>4</v>
      </c>
      <c r="GQN196" s="2" t="s">
        <v>4</v>
      </c>
      <c r="GQO196" s="2" t="s">
        <v>4</v>
      </c>
      <c r="GQP196" s="2" t="s">
        <v>4</v>
      </c>
      <c r="GQQ196" s="2" t="s">
        <v>4</v>
      </c>
      <c r="GQR196" s="2" t="s">
        <v>4</v>
      </c>
      <c r="GQS196" s="2" t="s">
        <v>4</v>
      </c>
      <c r="GQT196" s="2" t="s">
        <v>4</v>
      </c>
      <c r="GQU196" s="2" t="s">
        <v>4</v>
      </c>
      <c r="GQV196" s="2" t="s">
        <v>4</v>
      </c>
      <c r="GQW196" s="2" t="s">
        <v>4</v>
      </c>
      <c r="GQX196" s="2" t="s">
        <v>4</v>
      </c>
      <c r="GQY196" s="2" t="s">
        <v>4</v>
      </c>
      <c r="GQZ196" s="2" t="s">
        <v>4</v>
      </c>
      <c r="GRA196" s="2" t="s">
        <v>4</v>
      </c>
      <c r="GRB196" s="2" t="s">
        <v>4</v>
      </c>
      <c r="GRC196" s="2" t="s">
        <v>4</v>
      </c>
      <c r="GRD196" s="2" t="s">
        <v>4</v>
      </c>
      <c r="GRE196" s="2" t="s">
        <v>4</v>
      </c>
      <c r="GRF196" s="2" t="s">
        <v>4</v>
      </c>
      <c r="GRG196" s="2" t="s">
        <v>4</v>
      </c>
      <c r="GRH196" s="2" t="s">
        <v>4</v>
      </c>
      <c r="GRI196" s="2" t="s">
        <v>4</v>
      </c>
      <c r="GRJ196" s="2" t="s">
        <v>4</v>
      </c>
      <c r="GRK196" s="2" t="s">
        <v>4</v>
      </c>
      <c r="GRL196" s="2" t="s">
        <v>4</v>
      </c>
      <c r="GRM196" s="2" t="s">
        <v>4</v>
      </c>
      <c r="GRN196" s="2" t="s">
        <v>4</v>
      </c>
      <c r="GRO196" s="2" t="s">
        <v>4</v>
      </c>
      <c r="GRP196" s="2" t="s">
        <v>4</v>
      </c>
      <c r="GRQ196" s="2" t="s">
        <v>4</v>
      </c>
      <c r="GRR196" s="2" t="s">
        <v>4</v>
      </c>
      <c r="GRS196" s="2" t="s">
        <v>4</v>
      </c>
      <c r="GRT196" s="2" t="s">
        <v>4</v>
      </c>
      <c r="GRU196" s="2" t="s">
        <v>4</v>
      </c>
      <c r="GRV196" s="2" t="s">
        <v>4</v>
      </c>
      <c r="GRW196" s="2" t="s">
        <v>4</v>
      </c>
      <c r="GRX196" s="2" t="s">
        <v>4</v>
      </c>
      <c r="GRY196" s="2" t="s">
        <v>4</v>
      </c>
      <c r="GRZ196" s="2" t="s">
        <v>4</v>
      </c>
      <c r="GSA196" s="2" t="s">
        <v>4</v>
      </c>
      <c r="GSB196" s="2" t="s">
        <v>4</v>
      </c>
      <c r="GSC196" s="2" t="s">
        <v>4</v>
      </c>
      <c r="GSD196" s="2" t="s">
        <v>4</v>
      </c>
      <c r="GSE196" s="2" t="s">
        <v>4</v>
      </c>
      <c r="GSF196" s="2" t="s">
        <v>4</v>
      </c>
      <c r="GSG196" s="2" t="s">
        <v>4</v>
      </c>
      <c r="GSH196" s="2" t="s">
        <v>4</v>
      </c>
      <c r="GSI196" s="2" t="s">
        <v>4</v>
      </c>
      <c r="GSJ196" s="2" t="s">
        <v>4</v>
      </c>
      <c r="GSK196" s="2" t="s">
        <v>4</v>
      </c>
      <c r="GSL196" s="2" t="s">
        <v>4</v>
      </c>
      <c r="GSM196" s="2" t="s">
        <v>4</v>
      </c>
      <c r="GSN196" s="2" t="s">
        <v>4</v>
      </c>
      <c r="GSO196" s="2" t="s">
        <v>4</v>
      </c>
      <c r="GSP196" s="2" t="s">
        <v>4</v>
      </c>
      <c r="GSQ196" s="2" t="s">
        <v>4</v>
      </c>
      <c r="GSR196" s="2" t="s">
        <v>4</v>
      </c>
      <c r="GSS196" s="2" t="s">
        <v>4</v>
      </c>
      <c r="GST196" s="2" t="s">
        <v>4</v>
      </c>
      <c r="GSU196" s="2" t="s">
        <v>4</v>
      </c>
      <c r="GSV196" s="2" t="s">
        <v>4</v>
      </c>
      <c r="GSW196" s="2" t="s">
        <v>4</v>
      </c>
      <c r="GSX196" s="2" t="s">
        <v>4</v>
      </c>
      <c r="GSY196" s="2" t="s">
        <v>4</v>
      </c>
      <c r="GSZ196" s="2" t="s">
        <v>4</v>
      </c>
      <c r="GTA196" s="2" t="s">
        <v>4</v>
      </c>
      <c r="GTB196" s="2" t="s">
        <v>4</v>
      </c>
      <c r="GTC196" s="2" t="s">
        <v>4</v>
      </c>
      <c r="GTD196" s="2" t="s">
        <v>4</v>
      </c>
      <c r="GTE196" s="2" t="s">
        <v>4</v>
      </c>
      <c r="GTF196" s="2" t="s">
        <v>4</v>
      </c>
      <c r="GTG196" s="2" t="s">
        <v>4</v>
      </c>
      <c r="GTH196" s="2" t="s">
        <v>4</v>
      </c>
      <c r="GTI196" s="2" t="s">
        <v>4</v>
      </c>
      <c r="GTJ196" s="2" t="s">
        <v>4</v>
      </c>
      <c r="GTK196" s="2" t="s">
        <v>4</v>
      </c>
      <c r="GTL196" s="2" t="s">
        <v>4</v>
      </c>
      <c r="GTM196" s="2" t="s">
        <v>4</v>
      </c>
      <c r="GTN196" s="2" t="s">
        <v>4</v>
      </c>
      <c r="GTO196" s="2" t="s">
        <v>4</v>
      </c>
      <c r="GTP196" s="2" t="s">
        <v>4</v>
      </c>
      <c r="GTQ196" s="2" t="s">
        <v>4</v>
      </c>
      <c r="GTR196" s="2" t="s">
        <v>4</v>
      </c>
      <c r="GTS196" s="2" t="s">
        <v>4</v>
      </c>
      <c r="GTT196" s="2" t="s">
        <v>4</v>
      </c>
      <c r="GTU196" s="2" t="s">
        <v>4</v>
      </c>
      <c r="GTV196" s="2" t="s">
        <v>4</v>
      </c>
      <c r="GTW196" s="2" t="s">
        <v>4</v>
      </c>
      <c r="GTX196" s="2" t="s">
        <v>4</v>
      </c>
      <c r="GTY196" s="2" t="s">
        <v>4</v>
      </c>
      <c r="GTZ196" s="2" t="s">
        <v>4</v>
      </c>
      <c r="GUA196" s="2" t="s">
        <v>4</v>
      </c>
      <c r="GUB196" s="2" t="s">
        <v>4</v>
      </c>
      <c r="GUC196" s="2" t="s">
        <v>4</v>
      </c>
      <c r="GUD196" s="2" t="s">
        <v>4</v>
      </c>
      <c r="GUE196" s="2" t="s">
        <v>4</v>
      </c>
      <c r="GUF196" s="2" t="s">
        <v>4</v>
      </c>
      <c r="GUG196" s="2" t="s">
        <v>4</v>
      </c>
      <c r="GUH196" s="2" t="s">
        <v>4</v>
      </c>
      <c r="GUI196" s="2" t="s">
        <v>4</v>
      </c>
      <c r="GUJ196" s="2" t="s">
        <v>4</v>
      </c>
      <c r="GUK196" s="2" t="s">
        <v>4</v>
      </c>
      <c r="GUL196" s="2" t="s">
        <v>4</v>
      </c>
      <c r="GUM196" s="2" t="s">
        <v>4</v>
      </c>
      <c r="GUN196" s="2" t="s">
        <v>4</v>
      </c>
      <c r="GUO196" s="2" t="s">
        <v>4</v>
      </c>
      <c r="GUP196" s="2" t="s">
        <v>4</v>
      </c>
      <c r="GUQ196" s="2" t="s">
        <v>4</v>
      </c>
      <c r="GUR196" s="2" t="s">
        <v>4</v>
      </c>
      <c r="GUS196" s="2" t="s">
        <v>4</v>
      </c>
      <c r="GUT196" s="2" t="s">
        <v>4</v>
      </c>
      <c r="GUU196" s="2" t="s">
        <v>4</v>
      </c>
      <c r="GUV196" s="2" t="s">
        <v>4</v>
      </c>
      <c r="GUW196" s="2" t="s">
        <v>4</v>
      </c>
      <c r="GUX196" s="2" t="s">
        <v>4</v>
      </c>
      <c r="GUY196" s="2" t="s">
        <v>4</v>
      </c>
      <c r="GUZ196" s="2" t="s">
        <v>4</v>
      </c>
      <c r="GVA196" s="2" t="s">
        <v>4</v>
      </c>
      <c r="GVB196" s="2" t="s">
        <v>4</v>
      </c>
      <c r="GVC196" s="2" t="s">
        <v>4</v>
      </c>
      <c r="GVD196" s="2" t="s">
        <v>4</v>
      </c>
      <c r="GVE196" s="2" t="s">
        <v>4</v>
      </c>
      <c r="GVF196" s="2" t="s">
        <v>4</v>
      </c>
      <c r="GVG196" s="2" t="s">
        <v>4</v>
      </c>
      <c r="GVH196" s="2" t="s">
        <v>4</v>
      </c>
      <c r="GVI196" s="2" t="s">
        <v>4</v>
      </c>
      <c r="GVJ196" s="2" t="s">
        <v>4</v>
      </c>
      <c r="GVK196" s="2" t="s">
        <v>4</v>
      </c>
      <c r="GVL196" s="2" t="s">
        <v>4</v>
      </c>
      <c r="GVM196" s="2" t="s">
        <v>4</v>
      </c>
      <c r="GVN196" s="2" t="s">
        <v>4</v>
      </c>
      <c r="GVO196" s="2" t="s">
        <v>4</v>
      </c>
      <c r="GVP196" s="2" t="s">
        <v>4</v>
      </c>
      <c r="GVQ196" s="2" t="s">
        <v>4</v>
      </c>
      <c r="GVR196" s="2" t="s">
        <v>4</v>
      </c>
      <c r="GVS196" s="2" t="s">
        <v>4</v>
      </c>
      <c r="GVT196" s="2" t="s">
        <v>4</v>
      </c>
      <c r="GVU196" s="2" t="s">
        <v>4</v>
      </c>
      <c r="GVV196" s="2" t="s">
        <v>4</v>
      </c>
      <c r="GVW196" s="2" t="s">
        <v>4</v>
      </c>
      <c r="GVX196" s="2" t="s">
        <v>4</v>
      </c>
      <c r="GVY196" s="2" t="s">
        <v>4</v>
      </c>
      <c r="GVZ196" s="2" t="s">
        <v>4</v>
      </c>
      <c r="GWA196" s="2" t="s">
        <v>4</v>
      </c>
      <c r="GWB196" s="2" t="s">
        <v>4</v>
      </c>
      <c r="GWC196" s="2" t="s">
        <v>4</v>
      </c>
      <c r="GWD196" s="2" t="s">
        <v>4</v>
      </c>
      <c r="GWE196" s="2" t="s">
        <v>4</v>
      </c>
      <c r="GWF196" s="2" t="s">
        <v>4</v>
      </c>
      <c r="GWG196" s="2" t="s">
        <v>4</v>
      </c>
      <c r="GWH196" s="2" t="s">
        <v>4</v>
      </c>
      <c r="GWI196" s="2" t="s">
        <v>4</v>
      </c>
      <c r="GWJ196" s="2" t="s">
        <v>4</v>
      </c>
      <c r="GWK196" s="2" t="s">
        <v>4</v>
      </c>
      <c r="GWL196" s="2" t="s">
        <v>4</v>
      </c>
      <c r="GWM196" s="2" t="s">
        <v>4</v>
      </c>
      <c r="GWN196" s="2" t="s">
        <v>4</v>
      </c>
      <c r="GWO196" s="2" t="s">
        <v>4</v>
      </c>
      <c r="GWP196" s="2" t="s">
        <v>4</v>
      </c>
      <c r="GWQ196" s="2" t="s">
        <v>4</v>
      </c>
      <c r="GWR196" s="2" t="s">
        <v>4</v>
      </c>
      <c r="GWS196" s="2" t="s">
        <v>4</v>
      </c>
      <c r="GWT196" s="2" t="s">
        <v>4</v>
      </c>
      <c r="GWU196" s="2" t="s">
        <v>4</v>
      </c>
      <c r="GWV196" s="2" t="s">
        <v>4</v>
      </c>
      <c r="GWW196" s="2" t="s">
        <v>4</v>
      </c>
      <c r="GWX196" s="2" t="s">
        <v>4</v>
      </c>
      <c r="GWY196" s="2" t="s">
        <v>4</v>
      </c>
      <c r="GWZ196" s="2" t="s">
        <v>4</v>
      </c>
      <c r="GXA196" s="2" t="s">
        <v>4</v>
      </c>
      <c r="GXB196" s="2" t="s">
        <v>4</v>
      </c>
      <c r="GXC196" s="2" t="s">
        <v>4</v>
      </c>
      <c r="GXD196" s="2" t="s">
        <v>4</v>
      </c>
      <c r="GXE196" s="2" t="s">
        <v>4</v>
      </c>
      <c r="GXF196" s="2" t="s">
        <v>4</v>
      </c>
      <c r="GXG196" s="2" t="s">
        <v>4</v>
      </c>
      <c r="GXH196" s="2" t="s">
        <v>4</v>
      </c>
      <c r="GXI196" s="2" t="s">
        <v>4</v>
      </c>
      <c r="GXJ196" s="2" t="s">
        <v>4</v>
      </c>
      <c r="GXK196" s="2" t="s">
        <v>4</v>
      </c>
      <c r="GXL196" s="2" t="s">
        <v>4</v>
      </c>
      <c r="GXM196" s="2" t="s">
        <v>4</v>
      </c>
      <c r="GXN196" s="2" t="s">
        <v>4</v>
      </c>
      <c r="GXO196" s="2" t="s">
        <v>4</v>
      </c>
      <c r="GXP196" s="2" t="s">
        <v>4</v>
      </c>
      <c r="GXQ196" s="2" t="s">
        <v>4</v>
      </c>
      <c r="GXR196" s="2" t="s">
        <v>4</v>
      </c>
      <c r="GXS196" s="2" t="s">
        <v>4</v>
      </c>
      <c r="GXT196" s="2" t="s">
        <v>4</v>
      </c>
      <c r="GXU196" s="2" t="s">
        <v>4</v>
      </c>
      <c r="GXV196" s="2" t="s">
        <v>4</v>
      </c>
      <c r="GXW196" s="2" t="s">
        <v>4</v>
      </c>
      <c r="GXX196" s="2" t="s">
        <v>4</v>
      </c>
      <c r="GXY196" s="2" t="s">
        <v>4</v>
      </c>
      <c r="GXZ196" s="2" t="s">
        <v>4</v>
      </c>
      <c r="GYA196" s="2" t="s">
        <v>4</v>
      </c>
      <c r="GYB196" s="2" t="s">
        <v>4</v>
      </c>
      <c r="GYC196" s="2" t="s">
        <v>4</v>
      </c>
      <c r="GYD196" s="2" t="s">
        <v>4</v>
      </c>
      <c r="GYE196" s="2" t="s">
        <v>4</v>
      </c>
      <c r="GYF196" s="2" t="s">
        <v>4</v>
      </c>
      <c r="GYG196" s="2" t="s">
        <v>4</v>
      </c>
      <c r="GYH196" s="2" t="s">
        <v>4</v>
      </c>
      <c r="GYI196" s="2" t="s">
        <v>4</v>
      </c>
      <c r="GYJ196" s="2" t="s">
        <v>4</v>
      </c>
      <c r="GYK196" s="2" t="s">
        <v>4</v>
      </c>
      <c r="GYL196" s="2" t="s">
        <v>4</v>
      </c>
      <c r="GYM196" s="2" t="s">
        <v>4</v>
      </c>
      <c r="GYN196" s="2" t="s">
        <v>4</v>
      </c>
      <c r="GYO196" s="2" t="s">
        <v>4</v>
      </c>
      <c r="GYP196" s="2" t="s">
        <v>4</v>
      </c>
      <c r="GYQ196" s="2" t="s">
        <v>4</v>
      </c>
      <c r="GYR196" s="2" t="s">
        <v>4</v>
      </c>
      <c r="GYS196" s="2" t="s">
        <v>4</v>
      </c>
      <c r="GYT196" s="2" t="s">
        <v>4</v>
      </c>
      <c r="GYU196" s="2" t="s">
        <v>4</v>
      </c>
      <c r="GYV196" s="2" t="s">
        <v>4</v>
      </c>
      <c r="GYW196" s="2" t="s">
        <v>4</v>
      </c>
      <c r="GYX196" s="2" t="s">
        <v>4</v>
      </c>
      <c r="GYY196" s="2" t="s">
        <v>4</v>
      </c>
      <c r="GYZ196" s="2" t="s">
        <v>4</v>
      </c>
      <c r="GZA196" s="2" t="s">
        <v>4</v>
      </c>
      <c r="GZB196" s="2" t="s">
        <v>4</v>
      </c>
      <c r="GZC196" s="2" t="s">
        <v>4</v>
      </c>
      <c r="GZD196" s="2" t="s">
        <v>4</v>
      </c>
      <c r="GZE196" s="2" t="s">
        <v>4</v>
      </c>
      <c r="GZF196" s="2" t="s">
        <v>4</v>
      </c>
      <c r="GZG196" s="2" t="s">
        <v>4</v>
      </c>
      <c r="GZH196" s="2" t="s">
        <v>4</v>
      </c>
      <c r="GZI196" s="2" t="s">
        <v>4</v>
      </c>
      <c r="GZJ196" s="2" t="s">
        <v>4</v>
      </c>
      <c r="GZK196" s="2" t="s">
        <v>4</v>
      </c>
      <c r="GZL196" s="2" t="s">
        <v>4</v>
      </c>
      <c r="GZM196" s="2" t="s">
        <v>4</v>
      </c>
      <c r="GZN196" s="2" t="s">
        <v>4</v>
      </c>
      <c r="GZO196" s="2" t="s">
        <v>4</v>
      </c>
      <c r="GZP196" s="2" t="s">
        <v>4</v>
      </c>
      <c r="GZQ196" s="2" t="s">
        <v>4</v>
      </c>
      <c r="GZR196" s="2" t="s">
        <v>4</v>
      </c>
      <c r="GZS196" s="2" t="s">
        <v>4</v>
      </c>
      <c r="GZT196" s="2" t="s">
        <v>4</v>
      </c>
      <c r="GZU196" s="2" t="s">
        <v>4</v>
      </c>
      <c r="GZV196" s="2" t="s">
        <v>4</v>
      </c>
      <c r="GZW196" s="2" t="s">
        <v>4</v>
      </c>
      <c r="GZX196" s="2" t="s">
        <v>4</v>
      </c>
      <c r="GZY196" s="2" t="s">
        <v>4</v>
      </c>
      <c r="GZZ196" s="2" t="s">
        <v>4</v>
      </c>
      <c r="HAA196" s="2" t="s">
        <v>4</v>
      </c>
      <c r="HAB196" s="2" t="s">
        <v>4</v>
      </c>
      <c r="HAC196" s="2" t="s">
        <v>4</v>
      </c>
      <c r="HAD196" s="2" t="s">
        <v>4</v>
      </c>
      <c r="HAE196" s="2" t="s">
        <v>4</v>
      </c>
      <c r="HAF196" s="2" t="s">
        <v>4</v>
      </c>
      <c r="HAG196" s="2" t="s">
        <v>4</v>
      </c>
      <c r="HAH196" s="2" t="s">
        <v>4</v>
      </c>
      <c r="HAI196" s="2" t="s">
        <v>4</v>
      </c>
      <c r="HAJ196" s="2" t="s">
        <v>4</v>
      </c>
      <c r="HAK196" s="2" t="s">
        <v>4</v>
      </c>
      <c r="HAL196" s="2" t="s">
        <v>4</v>
      </c>
      <c r="HAM196" s="2" t="s">
        <v>4</v>
      </c>
      <c r="HAN196" s="2" t="s">
        <v>4</v>
      </c>
      <c r="HAO196" s="2" t="s">
        <v>4</v>
      </c>
      <c r="HAP196" s="2" t="s">
        <v>4</v>
      </c>
      <c r="HAQ196" s="2" t="s">
        <v>4</v>
      </c>
      <c r="HAR196" s="2" t="s">
        <v>4</v>
      </c>
      <c r="HAS196" s="2" t="s">
        <v>4</v>
      </c>
      <c r="HAT196" s="2" t="s">
        <v>4</v>
      </c>
      <c r="HAU196" s="2" t="s">
        <v>4</v>
      </c>
      <c r="HAV196" s="2" t="s">
        <v>4</v>
      </c>
      <c r="HAW196" s="2" t="s">
        <v>4</v>
      </c>
      <c r="HAX196" s="2" t="s">
        <v>4</v>
      </c>
      <c r="HAY196" s="2" t="s">
        <v>4</v>
      </c>
      <c r="HAZ196" s="2" t="s">
        <v>4</v>
      </c>
      <c r="HBA196" s="2" t="s">
        <v>4</v>
      </c>
      <c r="HBB196" s="2" t="s">
        <v>4</v>
      </c>
      <c r="HBC196" s="2" t="s">
        <v>4</v>
      </c>
      <c r="HBD196" s="2" t="s">
        <v>4</v>
      </c>
      <c r="HBE196" s="2" t="s">
        <v>4</v>
      </c>
      <c r="HBF196" s="2" t="s">
        <v>4</v>
      </c>
      <c r="HBG196" s="2" t="s">
        <v>4</v>
      </c>
      <c r="HBH196" s="2" t="s">
        <v>4</v>
      </c>
      <c r="HBI196" s="2" t="s">
        <v>4</v>
      </c>
      <c r="HBJ196" s="2" t="s">
        <v>4</v>
      </c>
      <c r="HBK196" s="2" t="s">
        <v>4</v>
      </c>
      <c r="HBL196" s="2" t="s">
        <v>4</v>
      </c>
      <c r="HBM196" s="2" t="s">
        <v>4</v>
      </c>
      <c r="HBN196" s="2" t="s">
        <v>4</v>
      </c>
      <c r="HBO196" s="2" t="s">
        <v>4</v>
      </c>
      <c r="HBP196" s="2" t="s">
        <v>4</v>
      </c>
      <c r="HBQ196" s="2" t="s">
        <v>4</v>
      </c>
      <c r="HBR196" s="2" t="s">
        <v>4</v>
      </c>
      <c r="HBS196" s="2" t="s">
        <v>4</v>
      </c>
      <c r="HBT196" s="2" t="s">
        <v>4</v>
      </c>
      <c r="HBU196" s="2" t="s">
        <v>4</v>
      </c>
      <c r="HBV196" s="2" t="s">
        <v>4</v>
      </c>
      <c r="HBW196" s="2" t="s">
        <v>4</v>
      </c>
      <c r="HBX196" s="2" t="s">
        <v>4</v>
      </c>
      <c r="HBY196" s="2" t="s">
        <v>4</v>
      </c>
      <c r="HBZ196" s="2" t="s">
        <v>4</v>
      </c>
      <c r="HCA196" s="2" t="s">
        <v>4</v>
      </c>
      <c r="HCB196" s="2" t="s">
        <v>4</v>
      </c>
      <c r="HCC196" s="2" t="s">
        <v>4</v>
      </c>
      <c r="HCD196" s="2" t="s">
        <v>4</v>
      </c>
      <c r="HCE196" s="2" t="s">
        <v>4</v>
      </c>
      <c r="HCF196" s="2" t="s">
        <v>4</v>
      </c>
      <c r="HCG196" s="2" t="s">
        <v>4</v>
      </c>
      <c r="HCH196" s="2" t="s">
        <v>4</v>
      </c>
      <c r="HCI196" s="2" t="s">
        <v>4</v>
      </c>
      <c r="HCJ196" s="2" t="s">
        <v>4</v>
      </c>
      <c r="HCK196" s="2" t="s">
        <v>4</v>
      </c>
      <c r="HCL196" s="2" t="s">
        <v>4</v>
      </c>
      <c r="HCM196" s="2" t="s">
        <v>4</v>
      </c>
      <c r="HCN196" s="2" t="s">
        <v>4</v>
      </c>
      <c r="HCO196" s="2" t="s">
        <v>4</v>
      </c>
      <c r="HCP196" s="2" t="s">
        <v>4</v>
      </c>
      <c r="HCQ196" s="2" t="s">
        <v>4</v>
      </c>
      <c r="HCR196" s="2" t="s">
        <v>4</v>
      </c>
      <c r="HCS196" s="2" t="s">
        <v>4</v>
      </c>
      <c r="HCT196" s="2" t="s">
        <v>4</v>
      </c>
      <c r="HCU196" s="2" t="s">
        <v>4</v>
      </c>
      <c r="HCV196" s="2" t="s">
        <v>4</v>
      </c>
      <c r="HCW196" s="2" t="s">
        <v>4</v>
      </c>
      <c r="HCX196" s="2" t="s">
        <v>4</v>
      </c>
      <c r="HCY196" s="2" t="s">
        <v>4</v>
      </c>
      <c r="HCZ196" s="2" t="s">
        <v>4</v>
      </c>
      <c r="HDA196" s="2" t="s">
        <v>4</v>
      </c>
      <c r="HDB196" s="2" t="s">
        <v>4</v>
      </c>
      <c r="HDC196" s="2" t="s">
        <v>4</v>
      </c>
      <c r="HDD196" s="2" t="s">
        <v>4</v>
      </c>
      <c r="HDE196" s="2" t="s">
        <v>4</v>
      </c>
      <c r="HDF196" s="2" t="s">
        <v>4</v>
      </c>
      <c r="HDG196" s="2" t="s">
        <v>4</v>
      </c>
      <c r="HDH196" s="2" t="s">
        <v>4</v>
      </c>
      <c r="HDI196" s="2" t="s">
        <v>4</v>
      </c>
      <c r="HDJ196" s="2" t="s">
        <v>4</v>
      </c>
      <c r="HDK196" s="2" t="s">
        <v>4</v>
      </c>
      <c r="HDL196" s="2" t="s">
        <v>4</v>
      </c>
      <c r="HDM196" s="2" t="s">
        <v>4</v>
      </c>
      <c r="HDN196" s="2" t="s">
        <v>4</v>
      </c>
      <c r="HDO196" s="2" t="s">
        <v>4</v>
      </c>
      <c r="HDP196" s="2" t="s">
        <v>4</v>
      </c>
      <c r="HDQ196" s="2" t="s">
        <v>4</v>
      </c>
      <c r="HDR196" s="2" t="s">
        <v>4</v>
      </c>
      <c r="HDS196" s="2" t="s">
        <v>4</v>
      </c>
      <c r="HDT196" s="2" t="s">
        <v>4</v>
      </c>
      <c r="HDU196" s="2" t="s">
        <v>4</v>
      </c>
      <c r="HDV196" s="2" t="s">
        <v>4</v>
      </c>
      <c r="HDW196" s="2" t="s">
        <v>4</v>
      </c>
      <c r="HDX196" s="2" t="s">
        <v>4</v>
      </c>
      <c r="HDY196" s="2" t="s">
        <v>4</v>
      </c>
      <c r="HDZ196" s="2" t="s">
        <v>4</v>
      </c>
      <c r="HEA196" s="2" t="s">
        <v>4</v>
      </c>
      <c r="HEB196" s="2" t="s">
        <v>4</v>
      </c>
      <c r="HEC196" s="2" t="s">
        <v>4</v>
      </c>
      <c r="HED196" s="2" t="s">
        <v>4</v>
      </c>
      <c r="HEE196" s="2" t="s">
        <v>4</v>
      </c>
      <c r="HEF196" s="2" t="s">
        <v>4</v>
      </c>
      <c r="HEG196" s="2" t="s">
        <v>4</v>
      </c>
      <c r="HEH196" s="2" t="s">
        <v>4</v>
      </c>
      <c r="HEI196" s="2" t="s">
        <v>4</v>
      </c>
      <c r="HEJ196" s="2" t="s">
        <v>4</v>
      </c>
      <c r="HEK196" s="2" t="s">
        <v>4</v>
      </c>
      <c r="HEL196" s="2" t="s">
        <v>4</v>
      </c>
      <c r="HEM196" s="2" t="s">
        <v>4</v>
      </c>
      <c r="HEN196" s="2" t="s">
        <v>4</v>
      </c>
      <c r="HEO196" s="2" t="s">
        <v>4</v>
      </c>
      <c r="HEP196" s="2" t="s">
        <v>4</v>
      </c>
      <c r="HEQ196" s="2" t="s">
        <v>4</v>
      </c>
      <c r="HER196" s="2" t="s">
        <v>4</v>
      </c>
      <c r="HES196" s="2" t="s">
        <v>4</v>
      </c>
      <c r="HET196" s="2" t="s">
        <v>4</v>
      </c>
      <c r="HEU196" s="2" t="s">
        <v>4</v>
      </c>
      <c r="HEV196" s="2" t="s">
        <v>4</v>
      </c>
      <c r="HEW196" s="2" t="s">
        <v>4</v>
      </c>
      <c r="HEX196" s="2" t="s">
        <v>4</v>
      </c>
      <c r="HEY196" s="2" t="s">
        <v>4</v>
      </c>
      <c r="HEZ196" s="2" t="s">
        <v>4</v>
      </c>
      <c r="HFA196" s="2" t="s">
        <v>4</v>
      </c>
      <c r="HFB196" s="2" t="s">
        <v>4</v>
      </c>
      <c r="HFC196" s="2" t="s">
        <v>4</v>
      </c>
      <c r="HFD196" s="2" t="s">
        <v>4</v>
      </c>
      <c r="HFE196" s="2" t="s">
        <v>4</v>
      </c>
      <c r="HFF196" s="2" t="s">
        <v>4</v>
      </c>
      <c r="HFG196" s="2" t="s">
        <v>4</v>
      </c>
      <c r="HFH196" s="2" t="s">
        <v>4</v>
      </c>
      <c r="HFI196" s="2" t="s">
        <v>4</v>
      </c>
      <c r="HFJ196" s="2" t="s">
        <v>4</v>
      </c>
      <c r="HFK196" s="2" t="s">
        <v>4</v>
      </c>
      <c r="HFL196" s="2" t="s">
        <v>4</v>
      </c>
      <c r="HFM196" s="2" t="s">
        <v>4</v>
      </c>
      <c r="HFN196" s="2" t="s">
        <v>4</v>
      </c>
      <c r="HFO196" s="2" t="s">
        <v>4</v>
      </c>
      <c r="HFP196" s="2" t="s">
        <v>4</v>
      </c>
      <c r="HFQ196" s="2" t="s">
        <v>4</v>
      </c>
      <c r="HFR196" s="2" t="s">
        <v>4</v>
      </c>
      <c r="HFS196" s="2" t="s">
        <v>4</v>
      </c>
      <c r="HFT196" s="2" t="s">
        <v>4</v>
      </c>
      <c r="HFU196" s="2" t="s">
        <v>4</v>
      </c>
      <c r="HFV196" s="2" t="s">
        <v>4</v>
      </c>
      <c r="HFW196" s="2" t="s">
        <v>4</v>
      </c>
      <c r="HFX196" s="2" t="s">
        <v>4</v>
      </c>
      <c r="HFY196" s="2" t="s">
        <v>4</v>
      </c>
      <c r="HFZ196" s="2" t="s">
        <v>4</v>
      </c>
      <c r="HGA196" s="2" t="s">
        <v>4</v>
      </c>
      <c r="HGB196" s="2" t="s">
        <v>4</v>
      </c>
      <c r="HGC196" s="2" t="s">
        <v>4</v>
      </c>
      <c r="HGD196" s="2" t="s">
        <v>4</v>
      </c>
      <c r="HGE196" s="2" t="s">
        <v>4</v>
      </c>
      <c r="HGF196" s="2" t="s">
        <v>4</v>
      </c>
      <c r="HGG196" s="2" t="s">
        <v>4</v>
      </c>
      <c r="HGH196" s="2" t="s">
        <v>4</v>
      </c>
      <c r="HGI196" s="2" t="s">
        <v>4</v>
      </c>
      <c r="HGJ196" s="2" t="s">
        <v>4</v>
      </c>
      <c r="HGK196" s="2" t="s">
        <v>4</v>
      </c>
      <c r="HGL196" s="2" t="s">
        <v>4</v>
      </c>
      <c r="HGM196" s="2" t="s">
        <v>4</v>
      </c>
      <c r="HGN196" s="2" t="s">
        <v>4</v>
      </c>
      <c r="HGO196" s="2" t="s">
        <v>4</v>
      </c>
      <c r="HGP196" s="2" t="s">
        <v>4</v>
      </c>
      <c r="HGQ196" s="2" t="s">
        <v>4</v>
      </c>
      <c r="HGR196" s="2" t="s">
        <v>4</v>
      </c>
      <c r="HGS196" s="2" t="s">
        <v>4</v>
      </c>
      <c r="HGT196" s="2" t="s">
        <v>4</v>
      </c>
      <c r="HGU196" s="2" t="s">
        <v>4</v>
      </c>
      <c r="HGV196" s="2" t="s">
        <v>4</v>
      </c>
      <c r="HGW196" s="2" t="s">
        <v>4</v>
      </c>
      <c r="HGX196" s="2" t="s">
        <v>4</v>
      </c>
      <c r="HGY196" s="2" t="s">
        <v>4</v>
      </c>
      <c r="HGZ196" s="2" t="s">
        <v>4</v>
      </c>
      <c r="HHA196" s="2" t="s">
        <v>4</v>
      </c>
      <c r="HHB196" s="2" t="s">
        <v>4</v>
      </c>
      <c r="HHC196" s="2" t="s">
        <v>4</v>
      </c>
      <c r="HHD196" s="2" t="s">
        <v>4</v>
      </c>
      <c r="HHE196" s="2" t="s">
        <v>4</v>
      </c>
      <c r="HHF196" s="2" t="s">
        <v>4</v>
      </c>
      <c r="HHG196" s="2" t="s">
        <v>4</v>
      </c>
      <c r="HHH196" s="2" t="s">
        <v>4</v>
      </c>
      <c r="HHI196" s="2" t="s">
        <v>4</v>
      </c>
      <c r="HHJ196" s="2" t="s">
        <v>4</v>
      </c>
      <c r="HHK196" s="2" t="s">
        <v>4</v>
      </c>
      <c r="HHL196" s="2" t="s">
        <v>4</v>
      </c>
      <c r="HHM196" s="2" t="s">
        <v>4</v>
      </c>
      <c r="HHN196" s="2" t="s">
        <v>4</v>
      </c>
      <c r="HHO196" s="2" t="s">
        <v>4</v>
      </c>
      <c r="HHP196" s="2" t="s">
        <v>4</v>
      </c>
      <c r="HHQ196" s="2" t="s">
        <v>4</v>
      </c>
      <c r="HHR196" s="2" t="s">
        <v>4</v>
      </c>
      <c r="HHS196" s="2" t="s">
        <v>4</v>
      </c>
      <c r="HHT196" s="2" t="s">
        <v>4</v>
      </c>
      <c r="HHU196" s="2" t="s">
        <v>4</v>
      </c>
      <c r="HHV196" s="2" t="s">
        <v>4</v>
      </c>
      <c r="HHW196" s="2" t="s">
        <v>4</v>
      </c>
      <c r="HHX196" s="2" t="s">
        <v>4</v>
      </c>
      <c r="HHY196" s="2" t="s">
        <v>4</v>
      </c>
      <c r="HHZ196" s="2" t="s">
        <v>4</v>
      </c>
      <c r="HIA196" s="2" t="s">
        <v>4</v>
      </c>
      <c r="HIB196" s="2" t="s">
        <v>4</v>
      </c>
      <c r="HIC196" s="2" t="s">
        <v>4</v>
      </c>
      <c r="HID196" s="2" t="s">
        <v>4</v>
      </c>
      <c r="HIE196" s="2" t="s">
        <v>4</v>
      </c>
      <c r="HIF196" s="2" t="s">
        <v>4</v>
      </c>
      <c r="HIG196" s="2" t="s">
        <v>4</v>
      </c>
      <c r="HIH196" s="2" t="s">
        <v>4</v>
      </c>
      <c r="HII196" s="2" t="s">
        <v>4</v>
      </c>
      <c r="HIJ196" s="2" t="s">
        <v>4</v>
      </c>
      <c r="HIK196" s="2" t="s">
        <v>4</v>
      </c>
      <c r="HIL196" s="2" t="s">
        <v>4</v>
      </c>
      <c r="HIM196" s="2" t="s">
        <v>4</v>
      </c>
      <c r="HIN196" s="2" t="s">
        <v>4</v>
      </c>
      <c r="HIO196" s="2" t="s">
        <v>4</v>
      </c>
      <c r="HIP196" s="2" t="s">
        <v>4</v>
      </c>
      <c r="HIQ196" s="2" t="s">
        <v>4</v>
      </c>
      <c r="HIR196" s="2" t="s">
        <v>4</v>
      </c>
      <c r="HIS196" s="2" t="s">
        <v>4</v>
      </c>
      <c r="HIT196" s="2" t="s">
        <v>4</v>
      </c>
      <c r="HIU196" s="2" t="s">
        <v>4</v>
      </c>
      <c r="HIV196" s="2" t="s">
        <v>4</v>
      </c>
      <c r="HIW196" s="2" t="s">
        <v>4</v>
      </c>
      <c r="HIX196" s="2" t="s">
        <v>4</v>
      </c>
      <c r="HIY196" s="2" t="s">
        <v>4</v>
      </c>
      <c r="HIZ196" s="2" t="s">
        <v>4</v>
      </c>
      <c r="HJA196" s="2" t="s">
        <v>4</v>
      </c>
      <c r="HJB196" s="2" t="s">
        <v>4</v>
      </c>
      <c r="HJC196" s="2" t="s">
        <v>4</v>
      </c>
      <c r="HJD196" s="2" t="s">
        <v>4</v>
      </c>
      <c r="HJE196" s="2" t="s">
        <v>4</v>
      </c>
      <c r="HJF196" s="2" t="s">
        <v>4</v>
      </c>
      <c r="HJG196" s="2" t="s">
        <v>4</v>
      </c>
      <c r="HJH196" s="2" t="s">
        <v>4</v>
      </c>
      <c r="HJI196" s="2" t="s">
        <v>4</v>
      </c>
      <c r="HJJ196" s="2" t="s">
        <v>4</v>
      </c>
      <c r="HJK196" s="2" t="s">
        <v>4</v>
      </c>
      <c r="HJL196" s="2" t="s">
        <v>4</v>
      </c>
      <c r="HJM196" s="2" t="s">
        <v>4</v>
      </c>
      <c r="HJN196" s="2" t="s">
        <v>4</v>
      </c>
      <c r="HJO196" s="2" t="s">
        <v>4</v>
      </c>
      <c r="HJP196" s="2" t="s">
        <v>4</v>
      </c>
      <c r="HJQ196" s="2" t="s">
        <v>4</v>
      </c>
      <c r="HJR196" s="2" t="s">
        <v>4</v>
      </c>
      <c r="HJS196" s="2" t="s">
        <v>4</v>
      </c>
      <c r="HJT196" s="2" t="s">
        <v>4</v>
      </c>
      <c r="HJU196" s="2" t="s">
        <v>4</v>
      </c>
      <c r="HJV196" s="2" t="s">
        <v>4</v>
      </c>
      <c r="HJW196" s="2" t="s">
        <v>4</v>
      </c>
      <c r="HJX196" s="2" t="s">
        <v>4</v>
      </c>
      <c r="HJY196" s="2" t="s">
        <v>4</v>
      </c>
      <c r="HJZ196" s="2" t="s">
        <v>4</v>
      </c>
      <c r="HKA196" s="2" t="s">
        <v>4</v>
      </c>
      <c r="HKB196" s="2" t="s">
        <v>4</v>
      </c>
      <c r="HKC196" s="2" t="s">
        <v>4</v>
      </c>
      <c r="HKD196" s="2" t="s">
        <v>4</v>
      </c>
      <c r="HKE196" s="2" t="s">
        <v>4</v>
      </c>
      <c r="HKF196" s="2" t="s">
        <v>4</v>
      </c>
      <c r="HKG196" s="2" t="s">
        <v>4</v>
      </c>
      <c r="HKH196" s="2" t="s">
        <v>4</v>
      </c>
      <c r="HKI196" s="2" t="s">
        <v>4</v>
      </c>
      <c r="HKJ196" s="2" t="s">
        <v>4</v>
      </c>
      <c r="HKK196" s="2" t="s">
        <v>4</v>
      </c>
      <c r="HKL196" s="2" t="s">
        <v>4</v>
      </c>
      <c r="HKM196" s="2" t="s">
        <v>4</v>
      </c>
      <c r="HKN196" s="2" t="s">
        <v>4</v>
      </c>
      <c r="HKO196" s="2" t="s">
        <v>4</v>
      </c>
      <c r="HKP196" s="2" t="s">
        <v>4</v>
      </c>
      <c r="HKQ196" s="2" t="s">
        <v>4</v>
      </c>
      <c r="HKR196" s="2" t="s">
        <v>4</v>
      </c>
      <c r="HKS196" s="2" t="s">
        <v>4</v>
      </c>
      <c r="HKT196" s="2" t="s">
        <v>4</v>
      </c>
      <c r="HKU196" s="2" t="s">
        <v>4</v>
      </c>
      <c r="HKV196" s="2" t="s">
        <v>4</v>
      </c>
      <c r="HKW196" s="2" t="s">
        <v>4</v>
      </c>
      <c r="HKX196" s="2" t="s">
        <v>4</v>
      </c>
      <c r="HKY196" s="2" t="s">
        <v>4</v>
      </c>
      <c r="HKZ196" s="2" t="s">
        <v>4</v>
      </c>
      <c r="HLA196" s="2" t="s">
        <v>4</v>
      </c>
      <c r="HLB196" s="2" t="s">
        <v>4</v>
      </c>
      <c r="HLC196" s="2" t="s">
        <v>4</v>
      </c>
      <c r="HLD196" s="2" t="s">
        <v>4</v>
      </c>
      <c r="HLE196" s="2" t="s">
        <v>4</v>
      </c>
      <c r="HLF196" s="2" t="s">
        <v>4</v>
      </c>
      <c r="HLG196" s="2" t="s">
        <v>4</v>
      </c>
      <c r="HLH196" s="2" t="s">
        <v>4</v>
      </c>
      <c r="HLI196" s="2" t="s">
        <v>4</v>
      </c>
      <c r="HLJ196" s="2" t="s">
        <v>4</v>
      </c>
      <c r="HLK196" s="2" t="s">
        <v>4</v>
      </c>
      <c r="HLL196" s="2" t="s">
        <v>4</v>
      </c>
      <c r="HLM196" s="2" t="s">
        <v>4</v>
      </c>
      <c r="HLN196" s="2" t="s">
        <v>4</v>
      </c>
      <c r="HLO196" s="2" t="s">
        <v>4</v>
      </c>
      <c r="HLP196" s="2" t="s">
        <v>4</v>
      </c>
      <c r="HLQ196" s="2" t="s">
        <v>4</v>
      </c>
      <c r="HLR196" s="2" t="s">
        <v>4</v>
      </c>
      <c r="HLS196" s="2" t="s">
        <v>4</v>
      </c>
      <c r="HLT196" s="2" t="s">
        <v>4</v>
      </c>
      <c r="HLU196" s="2" t="s">
        <v>4</v>
      </c>
      <c r="HLV196" s="2" t="s">
        <v>4</v>
      </c>
      <c r="HLW196" s="2" t="s">
        <v>4</v>
      </c>
      <c r="HLX196" s="2" t="s">
        <v>4</v>
      </c>
      <c r="HLY196" s="2" t="s">
        <v>4</v>
      </c>
      <c r="HLZ196" s="2" t="s">
        <v>4</v>
      </c>
      <c r="HMA196" s="2" t="s">
        <v>4</v>
      </c>
      <c r="HMB196" s="2" t="s">
        <v>4</v>
      </c>
      <c r="HMC196" s="2" t="s">
        <v>4</v>
      </c>
      <c r="HMD196" s="2" t="s">
        <v>4</v>
      </c>
      <c r="HME196" s="2" t="s">
        <v>4</v>
      </c>
      <c r="HMF196" s="2" t="s">
        <v>4</v>
      </c>
      <c r="HMG196" s="2" t="s">
        <v>4</v>
      </c>
      <c r="HMH196" s="2" t="s">
        <v>4</v>
      </c>
      <c r="HMI196" s="2" t="s">
        <v>4</v>
      </c>
      <c r="HMJ196" s="2" t="s">
        <v>4</v>
      </c>
      <c r="HMK196" s="2" t="s">
        <v>4</v>
      </c>
      <c r="HML196" s="2" t="s">
        <v>4</v>
      </c>
      <c r="HMM196" s="2" t="s">
        <v>4</v>
      </c>
      <c r="HMN196" s="2" t="s">
        <v>4</v>
      </c>
      <c r="HMO196" s="2" t="s">
        <v>4</v>
      </c>
      <c r="HMP196" s="2" t="s">
        <v>4</v>
      </c>
      <c r="HMQ196" s="2" t="s">
        <v>4</v>
      </c>
      <c r="HMR196" s="2" t="s">
        <v>4</v>
      </c>
      <c r="HMS196" s="2" t="s">
        <v>4</v>
      </c>
      <c r="HMT196" s="2" t="s">
        <v>4</v>
      </c>
      <c r="HMU196" s="2" t="s">
        <v>4</v>
      </c>
      <c r="HMV196" s="2" t="s">
        <v>4</v>
      </c>
      <c r="HMW196" s="2" t="s">
        <v>4</v>
      </c>
      <c r="HMX196" s="2" t="s">
        <v>4</v>
      </c>
      <c r="HMY196" s="2" t="s">
        <v>4</v>
      </c>
      <c r="HMZ196" s="2" t="s">
        <v>4</v>
      </c>
      <c r="HNA196" s="2" t="s">
        <v>4</v>
      </c>
      <c r="HNB196" s="2" t="s">
        <v>4</v>
      </c>
      <c r="HNC196" s="2" t="s">
        <v>4</v>
      </c>
      <c r="HND196" s="2" t="s">
        <v>4</v>
      </c>
      <c r="HNE196" s="2" t="s">
        <v>4</v>
      </c>
      <c r="HNF196" s="2" t="s">
        <v>4</v>
      </c>
      <c r="HNG196" s="2" t="s">
        <v>4</v>
      </c>
      <c r="HNH196" s="2" t="s">
        <v>4</v>
      </c>
      <c r="HNI196" s="2" t="s">
        <v>4</v>
      </c>
      <c r="HNJ196" s="2" t="s">
        <v>4</v>
      </c>
      <c r="HNK196" s="2" t="s">
        <v>4</v>
      </c>
      <c r="HNL196" s="2" t="s">
        <v>4</v>
      </c>
      <c r="HNM196" s="2" t="s">
        <v>4</v>
      </c>
      <c r="HNN196" s="2" t="s">
        <v>4</v>
      </c>
      <c r="HNO196" s="2" t="s">
        <v>4</v>
      </c>
      <c r="HNP196" s="2" t="s">
        <v>4</v>
      </c>
      <c r="HNQ196" s="2" t="s">
        <v>4</v>
      </c>
      <c r="HNR196" s="2" t="s">
        <v>4</v>
      </c>
      <c r="HNS196" s="2" t="s">
        <v>4</v>
      </c>
      <c r="HNT196" s="2" t="s">
        <v>4</v>
      </c>
      <c r="HNU196" s="2" t="s">
        <v>4</v>
      </c>
      <c r="HNV196" s="2" t="s">
        <v>4</v>
      </c>
      <c r="HNW196" s="2" t="s">
        <v>4</v>
      </c>
      <c r="HNX196" s="2" t="s">
        <v>4</v>
      </c>
      <c r="HNY196" s="2" t="s">
        <v>4</v>
      </c>
      <c r="HNZ196" s="2" t="s">
        <v>4</v>
      </c>
      <c r="HOA196" s="2" t="s">
        <v>4</v>
      </c>
      <c r="HOB196" s="2" t="s">
        <v>4</v>
      </c>
      <c r="HOC196" s="2" t="s">
        <v>4</v>
      </c>
      <c r="HOD196" s="2" t="s">
        <v>4</v>
      </c>
      <c r="HOE196" s="2" t="s">
        <v>4</v>
      </c>
      <c r="HOF196" s="2" t="s">
        <v>4</v>
      </c>
      <c r="HOG196" s="2" t="s">
        <v>4</v>
      </c>
      <c r="HOH196" s="2" t="s">
        <v>4</v>
      </c>
      <c r="HOI196" s="2" t="s">
        <v>4</v>
      </c>
      <c r="HOJ196" s="2" t="s">
        <v>4</v>
      </c>
      <c r="HOK196" s="2" t="s">
        <v>4</v>
      </c>
      <c r="HOL196" s="2" t="s">
        <v>4</v>
      </c>
      <c r="HOM196" s="2" t="s">
        <v>4</v>
      </c>
      <c r="HON196" s="2" t="s">
        <v>4</v>
      </c>
      <c r="HOO196" s="2" t="s">
        <v>4</v>
      </c>
      <c r="HOP196" s="2" t="s">
        <v>4</v>
      </c>
      <c r="HOQ196" s="2" t="s">
        <v>4</v>
      </c>
      <c r="HOR196" s="2" t="s">
        <v>4</v>
      </c>
      <c r="HOS196" s="2" t="s">
        <v>4</v>
      </c>
      <c r="HOT196" s="2" t="s">
        <v>4</v>
      </c>
      <c r="HOU196" s="2" t="s">
        <v>4</v>
      </c>
      <c r="HOV196" s="2" t="s">
        <v>4</v>
      </c>
      <c r="HOW196" s="2" t="s">
        <v>4</v>
      </c>
      <c r="HOX196" s="2" t="s">
        <v>4</v>
      </c>
      <c r="HOY196" s="2" t="s">
        <v>4</v>
      </c>
      <c r="HOZ196" s="2" t="s">
        <v>4</v>
      </c>
      <c r="HPA196" s="2" t="s">
        <v>4</v>
      </c>
      <c r="HPB196" s="2" t="s">
        <v>4</v>
      </c>
      <c r="HPC196" s="2" t="s">
        <v>4</v>
      </c>
      <c r="HPD196" s="2" t="s">
        <v>4</v>
      </c>
      <c r="HPE196" s="2" t="s">
        <v>4</v>
      </c>
      <c r="HPF196" s="2" t="s">
        <v>4</v>
      </c>
      <c r="HPG196" s="2" t="s">
        <v>4</v>
      </c>
      <c r="HPH196" s="2" t="s">
        <v>4</v>
      </c>
      <c r="HPI196" s="2" t="s">
        <v>4</v>
      </c>
      <c r="HPJ196" s="2" t="s">
        <v>4</v>
      </c>
      <c r="HPK196" s="2" t="s">
        <v>4</v>
      </c>
      <c r="HPL196" s="2" t="s">
        <v>4</v>
      </c>
      <c r="HPM196" s="2" t="s">
        <v>4</v>
      </c>
      <c r="HPN196" s="2" t="s">
        <v>4</v>
      </c>
      <c r="HPO196" s="2" t="s">
        <v>4</v>
      </c>
      <c r="HPP196" s="2" t="s">
        <v>4</v>
      </c>
      <c r="HPQ196" s="2" t="s">
        <v>4</v>
      </c>
      <c r="HPR196" s="2" t="s">
        <v>4</v>
      </c>
      <c r="HPS196" s="2" t="s">
        <v>4</v>
      </c>
      <c r="HPT196" s="2" t="s">
        <v>4</v>
      </c>
      <c r="HPU196" s="2" t="s">
        <v>4</v>
      </c>
      <c r="HPV196" s="2" t="s">
        <v>4</v>
      </c>
      <c r="HPW196" s="2" t="s">
        <v>4</v>
      </c>
      <c r="HPX196" s="2" t="s">
        <v>4</v>
      </c>
      <c r="HPY196" s="2" t="s">
        <v>4</v>
      </c>
      <c r="HPZ196" s="2" t="s">
        <v>4</v>
      </c>
      <c r="HQA196" s="2" t="s">
        <v>4</v>
      </c>
      <c r="HQB196" s="2" t="s">
        <v>4</v>
      </c>
      <c r="HQC196" s="2" t="s">
        <v>4</v>
      </c>
      <c r="HQD196" s="2" t="s">
        <v>4</v>
      </c>
      <c r="HQE196" s="2" t="s">
        <v>4</v>
      </c>
      <c r="HQF196" s="2" t="s">
        <v>4</v>
      </c>
      <c r="HQG196" s="2" t="s">
        <v>4</v>
      </c>
      <c r="HQH196" s="2" t="s">
        <v>4</v>
      </c>
      <c r="HQI196" s="2" t="s">
        <v>4</v>
      </c>
      <c r="HQJ196" s="2" t="s">
        <v>4</v>
      </c>
      <c r="HQK196" s="2" t="s">
        <v>4</v>
      </c>
      <c r="HQL196" s="2" t="s">
        <v>4</v>
      </c>
      <c r="HQM196" s="2" t="s">
        <v>4</v>
      </c>
      <c r="HQN196" s="2" t="s">
        <v>4</v>
      </c>
      <c r="HQO196" s="2" t="s">
        <v>4</v>
      </c>
      <c r="HQP196" s="2" t="s">
        <v>4</v>
      </c>
      <c r="HQQ196" s="2" t="s">
        <v>4</v>
      </c>
      <c r="HQR196" s="2" t="s">
        <v>4</v>
      </c>
      <c r="HQS196" s="2" t="s">
        <v>4</v>
      </c>
      <c r="HQT196" s="2" t="s">
        <v>4</v>
      </c>
      <c r="HQU196" s="2" t="s">
        <v>4</v>
      </c>
      <c r="HQV196" s="2" t="s">
        <v>4</v>
      </c>
      <c r="HQW196" s="2" t="s">
        <v>4</v>
      </c>
      <c r="HQX196" s="2" t="s">
        <v>4</v>
      </c>
      <c r="HQY196" s="2" t="s">
        <v>4</v>
      </c>
      <c r="HQZ196" s="2" t="s">
        <v>4</v>
      </c>
      <c r="HRA196" s="2" t="s">
        <v>4</v>
      </c>
      <c r="HRB196" s="2" t="s">
        <v>4</v>
      </c>
      <c r="HRC196" s="2" t="s">
        <v>4</v>
      </c>
      <c r="HRD196" s="2" t="s">
        <v>4</v>
      </c>
      <c r="HRE196" s="2" t="s">
        <v>4</v>
      </c>
      <c r="HRF196" s="2" t="s">
        <v>4</v>
      </c>
      <c r="HRG196" s="2" t="s">
        <v>4</v>
      </c>
      <c r="HRH196" s="2" t="s">
        <v>4</v>
      </c>
      <c r="HRI196" s="2" t="s">
        <v>4</v>
      </c>
      <c r="HRJ196" s="2" t="s">
        <v>4</v>
      </c>
      <c r="HRK196" s="2" t="s">
        <v>4</v>
      </c>
      <c r="HRL196" s="2" t="s">
        <v>4</v>
      </c>
      <c r="HRM196" s="2" t="s">
        <v>4</v>
      </c>
      <c r="HRN196" s="2" t="s">
        <v>4</v>
      </c>
      <c r="HRO196" s="2" t="s">
        <v>4</v>
      </c>
      <c r="HRP196" s="2" t="s">
        <v>4</v>
      </c>
      <c r="HRQ196" s="2" t="s">
        <v>4</v>
      </c>
      <c r="HRR196" s="2" t="s">
        <v>4</v>
      </c>
      <c r="HRS196" s="2" t="s">
        <v>4</v>
      </c>
      <c r="HRT196" s="2" t="s">
        <v>4</v>
      </c>
      <c r="HRU196" s="2" t="s">
        <v>4</v>
      </c>
      <c r="HRV196" s="2" t="s">
        <v>4</v>
      </c>
      <c r="HRW196" s="2" t="s">
        <v>4</v>
      </c>
      <c r="HRX196" s="2" t="s">
        <v>4</v>
      </c>
      <c r="HRY196" s="2" t="s">
        <v>4</v>
      </c>
      <c r="HRZ196" s="2" t="s">
        <v>4</v>
      </c>
      <c r="HSA196" s="2" t="s">
        <v>4</v>
      </c>
      <c r="HSB196" s="2" t="s">
        <v>4</v>
      </c>
      <c r="HSC196" s="2" t="s">
        <v>4</v>
      </c>
      <c r="HSD196" s="2" t="s">
        <v>4</v>
      </c>
      <c r="HSE196" s="2" t="s">
        <v>4</v>
      </c>
      <c r="HSF196" s="2" t="s">
        <v>4</v>
      </c>
      <c r="HSG196" s="2" t="s">
        <v>4</v>
      </c>
      <c r="HSH196" s="2" t="s">
        <v>4</v>
      </c>
      <c r="HSI196" s="2" t="s">
        <v>4</v>
      </c>
      <c r="HSJ196" s="2" t="s">
        <v>4</v>
      </c>
      <c r="HSK196" s="2" t="s">
        <v>4</v>
      </c>
      <c r="HSL196" s="2" t="s">
        <v>4</v>
      </c>
      <c r="HSM196" s="2" t="s">
        <v>4</v>
      </c>
      <c r="HSN196" s="2" t="s">
        <v>4</v>
      </c>
      <c r="HSO196" s="2" t="s">
        <v>4</v>
      </c>
      <c r="HSP196" s="2" t="s">
        <v>4</v>
      </c>
      <c r="HSQ196" s="2" t="s">
        <v>4</v>
      </c>
      <c r="HSR196" s="2" t="s">
        <v>4</v>
      </c>
      <c r="HSS196" s="2" t="s">
        <v>4</v>
      </c>
      <c r="HST196" s="2" t="s">
        <v>4</v>
      </c>
      <c r="HSU196" s="2" t="s">
        <v>4</v>
      </c>
      <c r="HSV196" s="2" t="s">
        <v>4</v>
      </c>
      <c r="HSW196" s="2" t="s">
        <v>4</v>
      </c>
      <c r="HSX196" s="2" t="s">
        <v>4</v>
      </c>
      <c r="HSY196" s="2" t="s">
        <v>4</v>
      </c>
      <c r="HSZ196" s="2" t="s">
        <v>4</v>
      </c>
      <c r="HTA196" s="2" t="s">
        <v>4</v>
      </c>
      <c r="HTB196" s="2" t="s">
        <v>4</v>
      </c>
      <c r="HTC196" s="2" t="s">
        <v>4</v>
      </c>
      <c r="HTD196" s="2" t="s">
        <v>4</v>
      </c>
      <c r="HTE196" s="2" t="s">
        <v>4</v>
      </c>
      <c r="HTF196" s="2" t="s">
        <v>4</v>
      </c>
      <c r="HTG196" s="2" t="s">
        <v>4</v>
      </c>
      <c r="HTH196" s="2" t="s">
        <v>4</v>
      </c>
      <c r="HTI196" s="2" t="s">
        <v>4</v>
      </c>
      <c r="HTJ196" s="2" t="s">
        <v>4</v>
      </c>
      <c r="HTK196" s="2" t="s">
        <v>4</v>
      </c>
      <c r="HTL196" s="2" t="s">
        <v>4</v>
      </c>
      <c r="HTM196" s="2" t="s">
        <v>4</v>
      </c>
      <c r="HTN196" s="2" t="s">
        <v>4</v>
      </c>
      <c r="HTO196" s="2" t="s">
        <v>4</v>
      </c>
      <c r="HTP196" s="2" t="s">
        <v>4</v>
      </c>
      <c r="HTQ196" s="2" t="s">
        <v>4</v>
      </c>
      <c r="HTR196" s="2" t="s">
        <v>4</v>
      </c>
      <c r="HTS196" s="2" t="s">
        <v>4</v>
      </c>
      <c r="HTT196" s="2" t="s">
        <v>4</v>
      </c>
      <c r="HTU196" s="2" t="s">
        <v>4</v>
      </c>
      <c r="HTV196" s="2" t="s">
        <v>4</v>
      </c>
      <c r="HTW196" s="2" t="s">
        <v>4</v>
      </c>
      <c r="HTX196" s="2" t="s">
        <v>4</v>
      </c>
      <c r="HTY196" s="2" t="s">
        <v>4</v>
      </c>
      <c r="HTZ196" s="2" t="s">
        <v>4</v>
      </c>
      <c r="HUA196" s="2" t="s">
        <v>4</v>
      </c>
      <c r="HUB196" s="2" t="s">
        <v>4</v>
      </c>
      <c r="HUC196" s="2" t="s">
        <v>4</v>
      </c>
      <c r="HUD196" s="2" t="s">
        <v>4</v>
      </c>
      <c r="HUE196" s="2" t="s">
        <v>4</v>
      </c>
      <c r="HUF196" s="2" t="s">
        <v>4</v>
      </c>
      <c r="HUG196" s="2" t="s">
        <v>4</v>
      </c>
      <c r="HUH196" s="2" t="s">
        <v>4</v>
      </c>
      <c r="HUI196" s="2" t="s">
        <v>4</v>
      </c>
      <c r="HUJ196" s="2" t="s">
        <v>4</v>
      </c>
      <c r="HUK196" s="2" t="s">
        <v>4</v>
      </c>
      <c r="HUL196" s="2" t="s">
        <v>4</v>
      </c>
      <c r="HUM196" s="2" t="s">
        <v>4</v>
      </c>
      <c r="HUN196" s="2" t="s">
        <v>4</v>
      </c>
      <c r="HUO196" s="2" t="s">
        <v>4</v>
      </c>
      <c r="HUP196" s="2" t="s">
        <v>4</v>
      </c>
      <c r="HUQ196" s="2" t="s">
        <v>4</v>
      </c>
      <c r="HUR196" s="2" t="s">
        <v>4</v>
      </c>
      <c r="HUS196" s="2" t="s">
        <v>4</v>
      </c>
      <c r="HUT196" s="2" t="s">
        <v>4</v>
      </c>
      <c r="HUU196" s="2" t="s">
        <v>4</v>
      </c>
      <c r="HUV196" s="2" t="s">
        <v>4</v>
      </c>
      <c r="HUW196" s="2" t="s">
        <v>4</v>
      </c>
      <c r="HUX196" s="2" t="s">
        <v>4</v>
      </c>
      <c r="HUY196" s="2" t="s">
        <v>4</v>
      </c>
      <c r="HUZ196" s="2" t="s">
        <v>4</v>
      </c>
      <c r="HVA196" s="2" t="s">
        <v>4</v>
      </c>
      <c r="HVB196" s="2" t="s">
        <v>4</v>
      </c>
      <c r="HVC196" s="2" t="s">
        <v>4</v>
      </c>
      <c r="HVD196" s="2" t="s">
        <v>4</v>
      </c>
      <c r="HVE196" s="2" t="s">
        <v>4</v>
      </c>
      <c r="HVF196" s="2" t="s">
        <v>4</v>
      </c>
      <c r="HVG196" s="2" t="s">
        <v>4</v>
      </c>
      <c r="HVH196" s="2" t="s">
        <v>4</v>
      </c>
      <c r="HVI196" s="2" t="s">
        <v>4</v>
      </c>
      <c r="HVJ196" s="2" t="s">
        <v>4</v>
      </c>
      <c r="HVK196" s="2" t="s">
        <v>4</v>
      </c>
      <c r="HVL196" s="2" t="s">
        <v>4</v>
      </c>
      <c r="HVM196" s="2" t="s">
        <v>4</v>
      </c>
      <c r="HVN196" s="2" t="s">
        <v>4</v>
      </c>
      <c r="HVO196" s="2" t="s">
        <v>4</v>
      </c>
      <c r="HVP196" s="2" t="s">
        <v>4</v>
      </c>
      <c r="HVQ196" s="2" t="s">
        <v>4</v>
      </c>
      <c r="HVR196" s="2" t="s">
        <v>4</v>
      </c>
      <c r="HVS196" s="2" t="s">
        <v>4</v>
      </c>
      <c r="HVT196" s="2" t="s">
        <v>4</v>
      </c>
      <c r="HVU196" s="2" t="s">
        <v>4</v>
      </c>
      <c r="HVV196" s="2" t="s">
        <v>4</v>
      </c>
      <c r="HVW196" s="2" t="s">
        <v>4</v>
      </c>
      <c r="HVX196" s="2" t="s">
        <v>4</v>
      </c>
      <c r="HVY196" s="2" t="s">
        <v>4</v>
      </c>
      <c r="HVZ196" s="2" t="s">
        <v>4</v>
      </c>
      <c r="HWA196" s="2" t="s">
        <v>4</v>
      </c>
      <c r="HWB196" s="2" t="s">
        <v>4</v>
      </c>
      <c r="HWC196" s="2" t="s">
        <v>4</v>
      </c>
      <c r="HWD196" s="2" t="s">
        <v>4</v>
      </c>
      <c r="HWE196" s="2" t="s">
        <v>4</v>
      </c>
      <c r="HWF196" s="2" t="s">
        <v>4</v>
      </c>
      <c r="HWG196" s="2" t="s">
        <v>4</v>
      </c>
      <c r="HWH196" s="2" t="s">
        <v>4</v>
      </c>
      <c r="HWI196" s="2" t="s">
        <v>4</v>
      </c>
      <c r="HWJ196" s="2" t="s">
        <v>4</v>
      </c>
      <c r="HWK196" s="2" t="s">
        <v>4</v>
      </c>
      <c r="HWL196" s="2" t="s">
        <v>4</v>
      </c>
      <c r="HWM196" s="2" t="s">
        <v>4</v>
      </c>
      <c r="HWN196" s="2" t="s">
        <v>4</v>
      </c>
      <c r="HWO196" s="2" t="s">
        <v>4</v>
      </c>
      <c r="HWP196" s="2" t="s">
        <v>4</v>
      </c>
      <c r="HWQ196" s="2" t="s">
        <v>4</v>
      </c>
      <c r="HWR196" s="2" t="s">
        <v>4</v>
      </c>
      <c r="HWS196" s="2" t="s">
        <v>4</v>
      </c>
      <c r="HWT196" s="2" t="s">
        <v>4</v>
      </c>
      <c r="HWU196" s="2" t="s">
        <v>4</v>
      </c>
      <c r="HWV196" s="2" t="s">
        <v>4</v>
      </c>
      <c r="HWW196" s="2" t="s">
        <v>4</v>
      </c>
      <c r="HWX196" s="2" t="s">
        <v>4</v>
      </c>
      <c r="HWY196" s="2" t="s">
        <v>4</v>
      </c>
      <c r="HWZ196" s="2" t="s">
        <v>4</v>
      </c>
      <c r="HXA196" s="2" t="s">
        <v>4</v>
      </c>
      <c r="HXB196" s="2" t="s">
        <v>4</v>
      </c>
      <c r="HXC196" s="2" t="s">
        <v>4</v>
      </c>
      <c r="HXD196" s="2" t="s">
        <v>4</v>
      </c>
      <c r="HXE196" s="2" t="s">
        <v>4</v>
      </c>
      <c r="HXF196" s="2" t="s">
        <v>4</v>
      </c>
      <c r="HXG196" s="2" t="s">
        <v>4</v>
      </c>
      <c r="HXH196" s="2" t="s">
        <v>4</v>
      </c>
      <c r="HXI196" s="2" t="s">
        <v>4</v>
      </c>
      <c r="HXJ196" s="2" t="s">
        <v>4</v>
      </c>
      <c r="HXK196" s="2" t="s">
        <v>4</v>
      </c>
      <c r="HXL196" s="2" t="s">
        <v>4</v>
      </c>
      <c r="HXM196" s="2" t="s">
        <v>4</v>
      </c>
      <c r="HXN196" s="2" t="s">
        <v>4</v>
      </c>
      <c r="HXO196" s="2" t="s">
        <v>4</v>
      </c>
      <c r="HXP196" s="2" t="s">
        <v>4</v>
      </c>
      <c r="HXQ196" s="2" t="s">
        <v>4</v>
      </c>
      <c r="HXR196" s="2" t="s">
        <v>4</v>
      </c>
      <c r="HXS196" s="2" t="s">
        <v>4</v>
      </c>
      <c r="HXT196" s="2" t="s">
        <v>4</v>
      </c>
      <c r="HXU196" s="2" t="s">
        <v>4</v>
      </c>
      <c r="HXV196" s="2" t="s">
        <v>4</v>
      </c>
      <c r="HXW196" s="2" t="s">
        <v>4</v>
      </c>
      <c r="HXX196" s="2" t="s">
        <v>4</v>
      </c>
      <c r="HXY196" s="2" t="s">
        <v>4</v>
      </c>
      <c r="HXZ196" s="2" t="s">
        <v>4</v>
      </c>
      <c r="HYA196" s="2" t="s">
        <v>4</v>
      </c>
      <c r="HYB196" s="2" t="s">
        <v>4</v>
      </c>
      <c r="HYC196" s="2" t="s">
        <v>4</v>
      </c>
      <c r="HYD196" s="2" t="s">
        <v>4</v>
      </c>
      <c r="HYE196" s="2" t="s">
        <v>4</v>
      </c>
      <c r="HYF196" s="2" t="s">
        <v>4</v>
      </c>
      <c r="HYG196" s="2" t="s">
        <v>4</v>
      </c>
      <c r="HYH196" s="2" t="s">
        <v>4</v>
      </c>
      <c r="HYI196" s="2" t="s">
        <v>4</v>
      </c>
      <c r="HYJ196" s="2" t="s">
        <v>4</v>
      </c>
      <c r="HYK196" s="2" t="s">
        <v>4</v>
      </c>
      <c r="HYL196" s="2" t="s">
        <v>4</v>
      </c>
      <c r="HYM196" s="2" t="s">
        <v>4</v>
      </c>
      <c r="HYN196" s="2" t="s">
        <v>4</v>
      </c>
      <c r="HYO196" s="2" t="s">
        <v>4</v>
      </c>
      <c r="HYP196" s="2" t="s">
        <v>4</v>
      </c>
      <c r="HYQ196" s="2" t="s">
        <v>4</v>
      </c>
      <c r="HYR196" s="2" t="s">
        <v>4</v>
      </c>
      <c r="HYS196" s="2" t="s">
        <v>4</v>
      </c>
      <c r="HYT196" s="2" t="s">
        <v>4</v>
      </c>
      <c r="HYU196" s="2" t="s">
        <v>4</v>
      </c>
      <c r="HYV196" s="2" t="s">
        <v>4</v>
      </c>
      <c r="HYW196" s="2" t="s">
        <v>4</v>
      </c>
      <c r="HYX196" s="2" t="s">
        <v>4</v>
      </c>
      <c r="HYY196" s="2" t="s">
        <v>4</v>
      </c>
      <c r="HYZ196" s="2" t="s">
        <v>4</v>
      </c>
      <c r="HZA196" s="2" t="s">
        <v>4</v>
      </c>
      <c r="HZB196" s="2" t="s">
        <v>4</v>
      </c>
      <c r="HZC196" s="2" t="s">
        <v>4</v>
      </c>
      <c r="HZD196" s="2" t="s">
        <v>4</v>
      </c>
      <c r="HZE196" s="2" t="s">
        <v>4</v>
      </c>
      <c r="HZF196" s="2" t="s">
        <v>4</v>
      </c>
      <c r="HZG196" s="2" t="s">
        <v>4</v>
      </c>
      <c r="HZH196" s="2" t="s">
        <v>4</v>
      </c>
      <c r="HZI196" s="2" t="s">
        <v>4</v>
      </c>
      <c r="HZJ196" s="2" t="s">
        <v>4</v>
      </c>
      <c r="HZK196" s="2" t="s">
        <v>4</v>
      </c>
      <c r="HZL196" s="2" t="s">
        <v>4</v>
      </c>
      <c r="HZM196" s="2" t="s">
        <v>4</v>
      </c>
      <c r="HZN196" s="2" t="s">
        <v>4</v>
      </c>
      <c r="HZO196" s="2" t="s">
        <v>4</v>
      </c>
      <c r="HZP196" s="2" t="s">
        <v>4</v>
      </c>
      <c r="HZQ196" s="2" t="s">
        <v>4</v>
      </c>
      <c r="HZR196" s="2" t="s">
        <v>4</v>
      </c>
      <c r="HZS196" s="2" t="s">
        <v>4</v>
      </c>
      <c r="HZT196" s="2" t="s">
        <v>4</v>
      </c>
      <c r="HZU196" s="2" t="s">
        <v>4</v>
      </c>
      <c r="HZV196" s="2" t="s">
        <v>4</v>
      </c>
      <c r="HZW196" s="2" t="s">
        <v>4</v>
      </c>
      <c r="HZX196" s="2" t="s">
        <v>4</v>
      </c>
      <c r="HZY196" s="2" t="s">
        <v>4</v>
      </c>
      <c r="HZZ196" s="2" t="s">
        <v>4</v>
      </c>
      <c r="IAA196" s="2" t="s">
        <v>4</v>
      </c>
      <c r="IAB196" s="2" t="s">
        <v>4</v>
      </c>
      <c r="IAC196" s="2" t="s">
        <v>4</v>
      </c>
      <c r="IAD196" s="2" t="s">
        <v>4</v>
      </c>
      <c r="IAE196" s="2" t="s">
        <v>4</v>
      </c>
      <c r="IAF196" s="2" t="s">
        <v>4</v>
      </c>
      <c r="IAG196" s="2" t="s">
        <v>4</v>
      </c>
      <c r="IAH196" s="2" t="s">
        <v>4</v>
      </c>
      <c r="IAI196" s="2" t="s">
        <v>4</v>
      </c>
      <c r="IAJ196" s="2" t="s">
        <v>4</v>
      </c>
      <c r="IAK196" s="2" t="s">
        <v>4</v>
      </c>
      <c r="IAL196" s="2" t="s">
        <v>4</v>
      </c>
      <c r="IAM196" s="2" t="s">
        <v>4</v>
      </c>
      <c r="IAN196" s="2" t="s">
        <v>4</v>
      </c>
      <c r="IAO196" s="2" t="s">
        <v>4</v>
      </c>
      <c r="IAP196" s="2" t="s">
        <v>4</v>
      </c>
      <c r="IAQ196" s="2" t="s">
        <v>4</v>
      </c>
      <c r="IAR196" s="2" t="s">
        <v>4</v>
      </c>
      <c r="IAS196" s="2" t="s">
        <v>4</v>
      </c>
      <c r="IAT196" s="2" t="s">
        <v>4</v>
      </c>
      <c r="IAU196" s="2" t="s">
        <v>4</v>
      </c>
      <c r="IAV196" s="2" t="s">
        <v>4</v>
      </c>
      <c r="IAW196" s="2" t="s">
        <v>4</v>
      </c>
      <c r="IAX196" s="2" t="s">
        <v>4</v>
      </c>
      <c r="IAY196" s="2" t="s">
        <v>4</v>
      </c>
      <c r="IAZ196" s="2" t="s">
        <v>4</v>
      </c>
      <c r="IBA196" s="2" t="s">
        <v>4</v>
      </c>
      <c r="IBB196" s="2" t="s">
        <v>4</v>
      </c>
      <c r="IBC196" s="2" t="s">
        <v>4</v>
      </c>
      <c r="IBD196" s="2" t="s">
        <v>4</v>
      </c>
      <c r="IBE196" s="2" t="s">
        <v>4</v>
      </c>
      <c r="IBF196" s="2" t="s">
        <v>4</v>
      </c>
      <c r="IBG196" s="2" t="s">
        <v>4</v>
      </c>
      <c r="IBH196" s="2" t="s">
        <v>4</v>
      </c>
      <c r="IBI196" s="2" t="s">
        <v>4</v>
      </c>
      <c r="IBJ196" s="2" t="s">
        <v>4</v>
      </c>
      <c r="IBK196" s="2" t="s">
        <v>4</v>
      </c>
      <c r="IBL196" s="2" t="s">
        <v>4</v>
      </c>
      <c r="IBM196" s="2" t="s">
        <v>4</v>
      </c>
      <c r="IBN196" s="2" t="s">
        <v>4</v>
      </c>
      <c r="IBO196" s="2" t="s">
        <v>4</v>
      </c>
      <c r="IBP196" s="2" t="s">
        <v>4</v>
      </c>
      <c r="IBQ196" s="2" t="s">
        <v>4</v>
      </c>
      <c r="IBR196" s="2" t="s">
        <v>4</v>
      </c>
      <c r="IBS196" s="2" t="s">
        <v>4</v>
      </c>
      <c r="IBT196" s="2" t="s">
        <v>4</v>
      </c>
      <c r="IBU196" s="2" t="s">
        <v>4</v>
      </c>
      <c r="IBV196" s="2" t="s">
        <v>4</v>
      </c>
      <c r="IBW196" s="2" t="s">
        <v>4</v>
      </c>
      <c r="IBX196" s="2" t="s">
        <v>4</v>
      </c>
      <c r="IBY196" s="2" t="s">
        <v>4</v>
      </c>
      <c r="IBZ196" s="2" t="s">
        <v>4</v>
      </c>
      <c r="ICA196" s="2" t="s">
        <v>4</v>
      </c>
      <c r="ICB196" s="2" t="s">
        <v>4</v>
      </c>
      <c r="ICC196" s="2" t="s">
        <v>4</v>
      </c>
      <c r="ICD196" s="2" t="s">
        <v>4</v>
      </c>
      <c r="ICE196" s="2" t="s">
        <v>4</v>
      </c>
      <c r="ICF196" s="2" t="s">
        <v>4</v>
      </c>
      <c r="ICG196" s="2" t="s">
        <v>4</v>
      </c>
      <c r="ICH196" s="2" t="s">
        <v>4</v>
      </c>
      <c r="ICI196" s="2" t="s">
        <v>4</v>
      </c>
      <c r="ICJ196" s="2" t="s">
        <v>4</v>
      </c>
      <c r="ICK196" s="2" t="s">
        <v>4</v>
      </c>
      <c r="ICL196" s="2" t="s">
        <v>4</v>
      </c>
      <c r="ICM196" s="2" t="s">
        <v>4</v>
      </c>
      <c r="ICN196" s="2" t="s">
        <v>4</v>
      </c>
      <c r="ICO196" s="2" t="s">
        <v>4</v>
      </c>
      <c r="ICP196" s="2" t="s">
        <v>4</v>
      </c>
      <c r="ICQ196" s="2" t="s">
        <v>4</v>
      </c>
      <c r="ICR196" s="2" t="s">
        <v>4</v>
      </c>
      <c r="ICS196" s="2" t="s">
        <v>4</v>
      </c>
      <c r="ICT196" s="2" t="s">
        <v>4</v>
      </c>
      <c r="ICU196" s="2" t="s">
        <v>4</v>
      </c>
      <c r="ICV196" s="2" t="s">
        <v>4</v>
      </c>
      <c r="ICW196" s="2" t="s">
        <v>4</v>
      </c>
      <c r="ICX196" s="2" t="s">
        <v>4</v>
      </c>
      <c r="ICY196" s="2" t="s">
        <v>4</v>
      </c>
      <c r="ICZ196" s="2" t="s">
        <v>4</v>
      </c>
      <c r="IDA196" s="2" t="s">
        <v>4</v>
      </c>
      <c r="IDB196" s="2" t="s">
        <v>4</v>
      </c>
      <c r="IDC196" s="2" t="s">
        <v>4</v>
      </c>
      <c r="IDD196" s="2" t="s">
        <v>4</v>
      </c>
      <c r="IDE196" s="2" t="s">
        <v>4</v>
      </c>
      <c r="IDF196" s="2" t="s">
        <v>4</v>
      </c>
      <c r="IDG196" s="2" t="s">
        <v>4</v>
      </c>
      <c r="IDH196" s="2" t="s">
        <v>4</v>
      </c>
      <c r="IDI196" s="2" t="s">
        <v>4</v>
      </c>
      <c r="IDJ196" s="2" t="s">
        <v>4</v>
      </c>
      <c r="IDK196" s="2" t="s">
        <v>4</v>
      </c>
      <c r="IDL196" s="2" t="s">
        <v>4</v>
      </c>
      <c r="IDM196" s="2" t="s">
        <v>4</v>
      </c>
      <c r="IDN196" s="2" t="s">
        <v>4</v>
      </c>
      <c r="IDO196" s="2" t="s">
        <v>4</v>
      </c>
      <c r="IDP196" s="2" t="s">
        <v>4</v>
      </c>
      <c r="IDQ196" s="2" t="s">
        <v>4</v>
      </c>
      <c r="IDR196" s="2" t="s">
        <v>4</v>
      </c>
      <c r="IDS196" s="2" t="s">
        <v>4</v>
      </c>
      <c r="IDT196" s="2" t="s">
        <v>4</v>
      </c>
      <c r="IDU196" s="2" t="s">
        <v>4</v>
      </c>
      <c r="IDV196" s="2" t="s">
        <v>4</v>
      </c>
      <c r="IDW196" s="2" t="s">
        <v>4</v>
      </c>
      <c r="IDX196" s="2" t="s">
        <v>4</v>
      </c>
      <c r="IDY196" s="2" t="s">
        <v>4</v>
      </c>
      <c r="IDZ196" s="2" t="s">
        <v>4</v>
      </c>
      <c r="IEA196" s="2" t="s">
        <v>4</v>
      </c>
      <c r="IEB196" s="2" t="s">
        <v>4</v>
      </c>
      <c r="IEC196" s="2" t="s">
        <v>4</v>
      </c>
      <c r="IED196" s="2" t="s">
        <v>4</v>
      </c>
      <c r="IEE196" s="2" t="s">
        <v>4</v>
      </c>
      <c r="IEF196" s="2" t="s">
        <v>4</v>
      </c>
      <c r="IEG196" s="2" t="s">
        <v>4</v>
      </c>
      <c r="IEH196" s="2" t="s">
        <v>4</v>
      </c>
      <c r="IEI196" s="2" t="s">
        <v>4</v>
      </c>
      <c r="IEJ196" s="2" t="s">
        <v>4</v>
      </c>
      <c r="IEK196" s="2" t="s">
        <v>4</v>
      </c>
      <c r="IEL196" s="2" t="s">
        <v>4</v>
      </c>
      <c r="IEM196" s="2" t="s">
        <v>4</v>
      </c>
      <c r="IEN196" s="2" t="s">
        <v>4</v>
      </c>
      <c r="IEO196" s="2" t="s">
        <v>4</v>
      </c>
      <c r="IEP196" s="2" t="s">
        <v>4</v>
      </c>
      <c r="IEQ196" s="2" t="s">
        <v>4</v>
      </c>
      <c r="IER196" s="2" t="s">
        <v>4</v>
      </c>
      <c r="IES196" s="2" t="s">
        <v>4</v>
      </c>
      <c r="IET196" s="2" t="s">
        <v>4</v>
      </c>
      <c r="IEU196" s="2" t="s">
        <v>4</v>
      </c>
      <c r="IEV196" s="2" t="s">
        <v>4</v>
      </c>
      <c r="IEW196" s="2" t="s">
        <v>4</v>
      </c>
      <c r="IEX196" s="2" t="s">
        <v>4</v>
      </c>
      <c r="IEY196" s="2" t="s">
        <v>4</v>
      </c>
      <c r="IEZ196" s="2" t="s">
        <v>4</v>
      </c>
      <c r="IFA196" s="2" t="s">
        <v>4</v>
      </c>
      <c r="IFB196" s="2" t="s">
        <v>4</v>
      </c>
      <c r="IFC196" s="2" t="s">
        <v>4</v>
      </c>
      <c r="IFD196" s="2" t="s">
        <v>4</v>
      </c>
      <c r="IFE196" s="2" t="s">
        <v>4</v>
      </c>
      <c r="IFF196" s="2" t="s">
        <v>4</v>
      </c>
      <c r="IFG196" s="2" t="s">
        <v>4</v>
      </c>
      <c r="IFH196" s="2" t="s">
        <v>4</v>
      </c>
      <c r="IFI196" s="2" t="s">
        <v>4</v>
      </c>
      <c r="IFJ196" s="2" t="s">
        <v>4</v>
      </c>
      <c r="IFK196" s="2" t="s">
        <v>4</v>
      </c>
      <c r="IFL196" s="2" t="s">
        <v>4</v>
      </c>
      <c r="IFM196" s="2" t="s">
        <v>4</v>
      </c>
      <c r="IFN196" s="2" t="s">
        <v>4</v>
      </c>
      <c r="IFO196" s="2" t="s">
        <v>4</v>
      </c>
      <c r="IFP196" s="2" t="s">
        <v>4</v>
      </c>
      <c r="IFQ196" s="2" t="s">
        <v>4</v>
      </c>
      <c r="IFR196" s="2" t="s">
        <v>4</v>
      </c>
      <c r="IFS196" s="2" t="s">
        <v>4</v>
      </c>
      <c r="IFT196" s="2" t="s">
        <v>4</v>
      </c>
      <c r="IFU196" s="2" t="s">
        <v>4</v>
      </c>
      <c r="IFV196" s="2" t="s">
        <v>4</v>
      </c>
      <c r="IFW196" s="2" t="s">
        <v>4</v>
      </c>
      <c r="IFX196" s="2" t="s">
        <v>4</v>
      </c>
      <c r="IFY196" s="2" t="s">
        <v>4</v>
      </c>
      <c r="IFZ196" s="2" t="s">
        <v>4</v>
      </c>
      <c r="IGA196" s="2" t="s">
        <v>4</v>
      </c>
      <c r="IGB196" s="2" t="s">
        <v>4</v>
      </c>
      <c r="IGC196" s="2" t="s">
        <v>4</v>
      </c>
      <c r="IGD196" s="2" t="s">
        <v>4</v>
      </c>
      <c r="IGE196" s="2" t="s">
        <v>4</v>
      </c>
      <c r="IGF196" s="2" t="s">
        <v>4</v>
      </c>
      <c r="IGG196" s="2" t="s">
        <v>4</v>
      </c>
      <c r="IGH196" s="2" t="s">
        <v>4</v>
      </c>
      <c r="IGI196" s="2" t="s">
        <v>4</v>
      </c>
      <c r="IGJ196" s="2" t="s">
        <v>4</v>
      </c>
      <c r="IGK196" s="2" t="s">
        <v>4</v>
      </c>
      <c r="IGL196" s="2" t="s">
        <v>4</v>
      </c>
      <c r="IGM196" s="2" t="s">
        <v>4</v>
      </c>
      <c r="IGN196" s="2" t="s">
        <v>4</v>
      </c>
      <c r="IGO196" s="2" t="s">
        <v>4</v>
      </c>
      <c r="IGP196" s="2" t="s">
        <v>4</v>
      </c>
      <c r="IGQ196" s="2" t="s">
        <v>4</v>
      </c>
      <c r="IGR196" s="2" t="s">
        <v>4</v>
      </c>
      <c r="IGS196" s="2" t="s">
        <v>4</v>
      </c>
      <c r="IGT196" s="2" t="s">
        <v>4</v>
      </c>
      <c r="IGU196" s="2" t="s">
        <v>4</v>
      </c>
      <c r="IGV196" s="2" t="s">
        <v>4</v>
      </c>
      <c r="IGW196" s="2" t="s">
        <v>4</v>
      </c>
      <c r="IGX196" s="2" t="s">
        <v>4</v>
      </c>
      <c r="IGY196" s="2" t="s">
        <v>4</v>
      </c>
      <c r="IGZ196" s="2" t="s">
        <v>4</v>
      </c>
      <c r="IHA196" s="2" t="s">
        <v>4</v>
      </c>
      <c r="IHB196" s="2" t="s">
        <v>4</v>
      </c>
      <c r="IHC196" s="2" t="s">
        <v>4</v>
      </c>
      <c r="IHD196" s="2" t="s">
        <v>4</v>
      </c>
      <c r="IHE196" s="2" t="s">
        <v>4</v>
      </c>
      <c r="IHF196" s="2" t="s">
        <v>4</v>
      </c>
      <c r="IHG196" s="2" t="s">
        <v>4</v>
      </c>
      <c r="IHH196" s="2" t="s">
        <v>4</v>
      </c>
      <c r="IHI196" s="2" t="s">
        <v>4</v>
      </c>
      <c r="IHJ196" s="2" t="s">
        <v>4</v>
      </c>
      <c r="IHK196" s="2" t="s">
        <v>4</v>
      </c>
      <c r="IHL196" s="2" t="s">
        <v>4</v>
      </c>
      <c r="IHM196" s="2" t="s">
        <v>4</v>
      </c>
      <c r="IHN196" s="2" t="s">
        <v>4</v>
      </c>
      <c r="IHO196" s="2" t="s">
        <v>4</v>
      </c>
      <c r="IHP196" s="2" t="s">
        <v>4</v>
      </c>
      <c r="IHQ196" s="2" t="s">
        <v>4</v>
      </c>
      <c r="IHR196" s="2" t="s">
        <v>4</v>
      </c>
      <c r="IHS196" s="2" t="s">
        <v>4</v>
      </c>
      <c r="IHT196" s="2" t="s">
        <v>4</v>
      </c>
      <c r="IHU196" s="2" t="s">
        <v>4</v>
      </c>
      <c r="IHV196" s="2" t="s">
        <v>4</v>
      </c>
      <c r="IHW196" s="2" t="s">
        <v>4</v>
      </c>
      <c r="IHX196" s="2" t="s">
        <v>4</v>
      </c>
      <c r="IHY196" s="2" t="s">
        <v>4</v>
      </c>
      <c r="IHZ196" s="2" t="s">
        <v>4</v>
      </c>
      <c r="IIA196" s="2" t="s">
        <v>4</v>
      </c>
      <c r="IIB196" s="2" t="s">
        <v>4</v>
      </c>
      <c r="IIC196" s="2" t="s">
        <v>4</v>
      </c>
      <c r="IID196" s="2" t="s">
        <v>4</v>
      </c>
      <c r="IIE196" s="2" t="s">
        <v>4</v>
      </c>
      <c r="IIF196" s="2" t="s">
        <v>4</v>
      </c>
      <c r="IIG196" s="2" t="s">
        <v>4</v>
      </c>
      <c r="IIH196" s="2" t="s">
        <v>4</v>
      </c>
      <c r="III196" s="2" t="s">
        <v>4</v>
      </c>
      <c r="IIJ196" s="2" t="s">
        <v>4</v>
      </c>
      <c r="IIK196" s="2" t="s">
        <v>4</v>
      </c>
      <c r="IIL196" s="2" t="s">
        <v>4</v>
      </c>
      <c r="IIM196" s="2" t="s">
        <v>4</v>
      </c>
      <c r="IIN196" s="2" t="s">
        <v>4</v>
      </c>
      <c r="IIO196" s="2" t="s">
        <v>4</v>
      </c>
      <c r="IIP196" s="2" t="s">
        <v>4</v>
      </c>
      <c r="IIQ196" s="2" t="s">
        <v>4</v>
      </c>
      <c r="IIR196" s="2" t="s">
        <v>4</v>
      </c>
      <c r="IIS196" s="2" t="s">
        <v>4</v>
      </c>
      <c r="IIT196" s="2" t="s">
        <v>4</v>
      </c>
      <c r="IIU196" s="2" t="s">
        <v>4</v>
      </c>
      <c r="IIV196" s="2" t="s">
        <v>4</v>
      </c>
      <c r="IIW196" s="2" t="s">
        <v>4</v>
      </c>
      <c r="IIX196" s="2" t="s">
        <v>4</v>
      </c>
      <c r="IIY196" s="2" t="s">
        <v>4</v>
      </c>
      <c r="IIZ196" s="2" t="s">
        <v>4</v>
      </c>
      <c r="IJA196" s="2" t="s">
        <v>4</v>
      </c>
      <c r="IJB196" s="2" t="s">
        <v>4</v>
      </c>
      <c r="IJC196" s="2" t="s">
        <v>4</v>
      </c>
      <c r="IJD196" s="2" t="s">
        <v>4</v>
      </c>
      <c r="IJE196" s="2" t="s">
        <v>4</v>
      </c>
      <c r="IJF196" s="2" t="s">
        <v>4</v>
      </c>
      <c r="IJG196" s="2" t="s">
        <v>4</v>
      </c>
      <c r="IJH196" s="2" t="s">
        <v>4</v>
      </c>
      <c r="IJI196" s="2" t="s">
        <v>4</v>
      </c>
      <c r="IJJ196" s="2" t="s">
        <v>4</v>
      </c>
      <c r="IJK196" s="2" t="s">
        <v>4</v>
      </c>
      <c r="IJL196" s="2" t="s">
        <v>4</v>
      </c>
      <c r="IJM196" s="2" t="s">
        <v>4</v>
      </c>
      <c r="IJN196" s="2" t="s">
        <v>4</v>
      </c>
      <c r="IJO196" s="2" t="s">
        <v>4</v>
      </c>
      <c r="IJP196" s="2" t="s">
        <v>4</v>
      </c>
      <c r="IJQ196" s="2" t="s">
        <v>4</v>
      </c>
      <c r="IJR196" s="2" t="s">
        <v>4</v>
      </c>
      <c r="IJS196" s="2" t="s">
        <v>4</v>
      </c>
      <c r="IJT196" s="2" t="s">
        <v>4</v>
      </c>
      <c r="IJU196" s="2" t="s">
        <v>4</v>
      </c>
      <c r="IJV196" s="2" t="s">
        <v>4</v>
      </c>
      <c r="IJW196" s="2" t="s">
        <v>4</v>
      </c>
      <c r="IJX196" s="2" t="s">
        <v>4</v>
      </c>
      <c r="IJY196" s="2" t="s">
        <v>4</v>
      </c>
      <c r="IJZ196" s="2" t="s">
        <v>4</v>
      </c>
      <c r="IKA196" s="2" t="s">
        <v>4</v>
      </c>
      <c r="IKB196" s="2" t="s">
        <v>4</v>
      </c>
      <c r="IKC196" s="2" t="s">
        <v>4</v>
      </c>
      <c r="IKD196" s="2" t="s">
        <v>4</v>
      </c>
      <c r="IKE196" s="2" t="s">
        <v>4</v>
      </c>
      <c r="IKF196" s="2" t="s">
        <v>4</v>
      </c>
      <c r="IKG196" s="2" t="s">
        <v>4</v>
      </c>
      <c r="IKH196" s="2" t="s">
        <v>4</v>
      </c>
      <c r="IKI196" s="2" t="s">
        <v>4</v>
      </c>
      <c r="IKJ196" s="2" t="s">
        <v>4</v>
      </c>
      <c r="IKK196" s="2" t="s">
        <v>4</v>
      </c>
      <c r="IKL196" s="2" t="s">
        <v>4</v>
      </c>
      <c r="IKM196" s="2" t="s">
        <v>4</v>
      </c>
      <c r="IKN196" s="2" t="s">
        <v>4</v>
      </c>
      <c r="IKO196" s="2" t="s">
        <v>4</v>
      </c>
      <c r="IKP196" s="2" t="s">
        <v>4</v>
      </c>
      <c r="IKQ196" s="2" t="s">
        <v>4</v>
      </c>
      <c r="IKR196" s="2" t="s">
        <v>4</v>
      </c>
      <c r="IKS196" s="2" t="s">
        <v>4</v>
      </c>
      <c r="IKT196" s="2" t="s">
        <v>4</v>
      </c>
      <c r="IKU196" s="2" t="s">
        <v>4</v>
      </c>
      <c r="IKV196" s="2" t="s">
        <v>4</v>
      </c>
      <c r="IKW196" s="2" t="s">
        <v>4</v>
      </c>
      <c r="IKX196" s="2" t="s">
        <v>4</v>
      </c>
      <c r="IKY196" s="2" t="s">
        <v>4</v>
      </c>
      <c r="IKZ196" s="2" t="s">
        <v>4</v>
      </c>
      <c r="ILA196" s="2" t="s">
        <v>4</v>
      </c>
      <c r="ILB196" s="2" t="s">
        <v>4</v>
      </c>
      <c r="ILC196" s="2" t="s">
        <v>4</v>
      </c>
      <c r="ILD196" s="2" t="s">
        <v>4</v>
      </c>
      <c r="ILE196" s="2" t="s">
        <v>4</v>
      </c>
      <c r="ILF196" s="2" t="s">
        <v>4</v>
      </c>
      <c r="ILG196" s="2" t="s">
        <v>4</v>
      </c>
      <c r="ILH196" s="2" t="s">
        <v>4</v>
      </c>
      <c r="ILI196" s="2" t="s">
        <v>4</v>
      </c>
      <c r="ILJ196" s="2" t="s">
        <v>4</v>
      </c>
      <c r="ILK196" s="2" t="s">
        <v>4</v>
      </c>
      <c r="ILL196" s="2" t="s">
        <v>4</v>
      </c>
      <c r="ILM196" s="2" t="s">
        <v>4</v>
      </c>
      <c r="ILN196" s="2" t="s">
        <v>4</v>
      </c>
      <c r="ILO196" s="2" t="s">
        <v>4</v>
      </c>
      <c r="ILP196" s="2" t="s">
        <v>4</v>
      </c>
      <c r="ILQ196" s="2" t="s">
        <v>4</v>
      </c>
      <c r="ILR196" s="2" t="s">
        <v>4</v>
      </c>
      <c r="ILS196" s="2" t="s">
        <v>4</v>
      </c>
      <c r="ILT196" s="2" t="s">
        <v>4</v>
      </c>
      <c r="ILU196" s="2" t="s">
        <v>4</v>
      </c>
      <c r="ILV196" s="2" t="s">
        <v>4</v>
      </c>
      <c r="ILW196" s="2" t="s">
        <v>4</v>
      </c>
      <c r="ILX196" s="2" t="s">
        <v>4</v>
      </c>
      <c r="ILY196" s="2" t="s">
        <v>4</v>
      </c>
      <c r="ILZ196" s="2" t="s">
        <v>4</v>
      </c>
      <c r="IMA196" s="2" t="s">
        <v>4</v>
      </c>
      <c r="IMB196" s="2" t="s">
        <v>4</v>
      </c>
      <c r="IMC196" s="2" t="s">
        <v>4</v>
      </c>
      <c r="IMD196" s="2" t="s">
        <v>4</v>
      </c>
      <c r="IME196" s="2" t="s">
        <v>4</v>
      </c>
      <c r="IMF196" s="2" t="s">
        <v>4</v>
      </c>
      <c r="IMG196" s="2" t="s">
        <v>4</v>
      </c>
      <c r="IMH196" s="2" t="s">
        <v>4</v>
      </c>
      <c r="IMI196" s="2" t="s">
        <v>4</v>
      </c>
      <c r="IMJ196" s="2" t="s">
        <v>4</v>
      </c>
      <c r="IMK196" s="2" t="s">
        <v>4</v>
      </c>
      <c r="IML196" s="2" t="s">
        <v>4</v>
      </c>
      <c r="IMM196" s="2" t="s">
        <v>4</v>
      </c>
      <c r="IMN196" s="2" t="s">
        <v>4</v>
      </c>
      <c r="IMO196" s="2" t="s">
        <v>4</v>
      </c>
      <c r="IMP196" s="2" t="s">
        <v>4</v>
      </c>
      <c r="IMQ196" s="2" t="s">
        <v>4</v>
      </c>
      <c r="IMR196" s="2" t="s">
        <v>4</v>
      </c>
      <c r="IMS196" s="2" t="s">
        <v>4</v>
      </c>
      <c r="IMT196" s="2" t="s">
        <v>4</v>
      </c>
      <c r="IMU196" s="2" t="s">
        <v>4</v>
      </c>
      <c r="IMV196" s="2" t="s">
        <v>4</v>
      </c>
      <c r="IMW196" s="2" t="s">
        <v>4</v>
      </c>
      <c r="IMX196" s="2" t="s">
        <v>4</v>
      </c>
      <c r="IMY196" s="2" t="s">
        <v>4</v>
      </c>
      <c r="IMZ196" s="2" t="s">
        <v>4</v>
      </c>
      <c r="INA196" s="2" t="s">
        <v>4</v>
      </c>
      <c r="INB196" s="2" t="s">
        <v>4</v>
      </c>
      <c r="INC196" s="2" t="s">
        <v>4</v>
      </c>
      <c r="IND196" s="2" t="s">
        <v>4</v>
      </c>
      <c r="INE196" s="2" t="s">
        <v>4</v>
      </c>
      <c r="INF196" s="2" t="s">
        <v>4</v>
      </c>
      <c r="ING196" s="2" t="s">
        <v>4</v>
      </c>
      <c r="INH196" s="2" t="s">
        <v>4</v>
      </c>
      <c r="INI196" s="2" t="s">
        <v>4</v>
      </c>
      <c r="INJ196" s="2" t="s">
        <v>4</v>
      </c>
      <c r="INK196" s="2" t="s">
        <v>4</v>
      </c>
      <c r="INL196" s="2" t="s">
        <v>4</v>
      </c>
      <c r="INM196" s="2" t="s">
        <v>4</v>
      </c>
      <c r="INN196" s="2" t="s">
        <v>4</v>
      </c>
      <c r="INO196" s="2" t="s">
        <v>4</v>
      </c>
      <c r="INP196" s="2" t="s">
        <v>4</v>
      </c>
      <c r="INQ196" s="2" t="s">
        <v>4</v>
      </c>
      <c r="INR196" s="2" t="s">
        <v>4</v>
      </c>
      <c r="INS196" s="2" t="s">
        <v>4</v>
      </c>
      <c r="INT196" s="2" t="s">
        <v>4</v>
      </c>
      <c r="INU196" s="2" t="s">
        <v>4</v>
      </c>
      <c r="INV196" s="2" t="s">
        <v>4</v>
      </c>
      <c r="INW196" s="2" t="s">
        <v>4</v>
      </c>
      <c r="INX196" s="2" t="s">
        <v>4</v>
      </c>
      <c r="INY196" s="2" t="s">
        <v>4</v>
      </c>
      <c r="INZ196" s="2" t="s">
        <v>4</v>
      </c>
      <c r="IOA196" s="2" t="s">
        <v>4</v>
      </c>
      <c r="IOB196" s="2" t="s">
        <v>4</v>
      </c>
      <c r="IOC196" s="2" t="s">
        <v>4</v>
      </c>
      <c r="IOD196" s="2" t="s">
        <v>4</v>
      </c>
      <c r="IOE196" s="2" t="s">
        <v>4</v>
      </c>
      <c r="IOF196" s="2" t="s">
        <v>4</v>
      </c>
      <c r="IOG196" s="2" t="s">
        <v>4</v>
      </c>
      <c r="IOH196" s="2" t="s">
        <v>4</v>
      </c>
      <c r="IOI196" s="2" t="s">
        <v>4</v>
      </c>
      <c r="IOJ196" s="2" t="s">
        <v>4</v>
      </c>
      <c r="IOK196" s="2" t="s">
        <v>4</v>
      </c>
      <c r="IOL196" s="2" t="s">
        <v>4</v>
      </c>
      <c r="IOM196" s="2" t="s">
        <v>4</v>
      </c>
      <c r="ION196" s="2" t="s">
        <v>4</v>
      </c>
      <c r="IOO196" s="2" t="s">
        <v>4</v>
      </c>
      <c r="IOP196" s="2" t="s">
        <v>4</v>
      </c>
      <c r="IOQ196" s="2" t="s">
        <v>4</v>
      </c>
      <c r="IOR196" s="2" t="s">
        <v>4</v>
      </c>
      <c r="IOS196" s="2" t="s">
        <v>4</v>
      </c>
      <c r="IOT196" s="2" t="s">
        <v>4</v>
      </c>
      <c r="IOU196" s="2" t="s">
        <v>4</v>
      </c>
      <c r="IOV196" s="2" t="s">
        <v>4</v>
      </c>
      <c r="IOW196" s="2" t="s">
        <v>4</v>
      </c>
      <c r="IOX196" s="2" t="s">
        <v>4</v>
      </c>
      <c r="IOY196" s="2" t="s">
        <v>4</v>
      </c>
      <c r="IOZ196" s="2" t="s">
        <v>4</v>
      </c>
      <c r="IPA196" s="2" t="s">
        <v>4</v>
      </c>
      <c r="IPB196" s="2" t="s">
        <v>4</v>
      </c>
      <c r="IPC196" s="2" t="s">
        <v>4</v>
      </c>
      <c r="IPD196" s="2" t="s">
        <v>4</v>
      </c>
      <c r="IPE196" s="2" t="s">
        <v>4</v>
      </c>
      <c r="IPF196" s="2" t="s">
        <v>4</v>
      </c>
      <c r="IPG196" s="2" t="s">
        <v>4</v>
      </c>
      <c r="IPH196" s="2" t="s">
        <v>4</v>
      </c>
      <c r="IPI196" s="2" t="s">
        <v>4</v>
      </c>
      <c r="IPJ196" s="2" t="s">
        <v>4</v>
      </c>
      <c r="IPK196" s="2" t="s">
        <v>4</v>
      </c>
      <c r="IPL196" s="2" t="s">
        <v>4</v>
      </c>
      <c r="IPM196" s="2" t="s">
        <v>4</v>
      </c>
      <c r="IPN196" s="2" t="s">
        <v>4</v>
      </c>
      <c r="IPO196" s="2" t="s">
        <v>4</v>
      </c>
      <c r="IPP196" s="2" t="s">
        <v>4</v>
      </c>
      <c r="IPQ196" s="2" t="s">
        <v>4</v>
      </c>
      <c r="IPR196" s="2" t="s">
        <v>4</v>
      </c>
      <c r="IPS196" s="2" t="s">
        <v>4</v>
      </c>
      <c r="IPT196" s="2" t="s">
        <v>4</v>
      </c>
      <c r="IPU196" s="2" t="s">
        <v>4</v>
      </c>
      <c r="IPV196" s="2" t="s">
        <v>4</v>
      </c>
      <c r="IPW196" s="2" t="s">
        <v>4</v>
      </c>
      <c r="IPX196" s="2" t="s">
        <v>4</v>
      </c>
      <c r="IPY196" s="2" t="s">
        <v>4</v>
      </c>
      <c r="IPZ196" s="2" t="s">
        <v>4</v>
      </c>
      <c r="IQA196" s="2" t="s">
        <v>4</v>
      </c>
      <c r="IQB196" s="2" t="s">
        <v>4</v>
      </c>
      <c r="IQC196" s="2" t="s">
        <v>4</v>
      </c>
      <c r="IQD196" s="2" t="s">
        <v>4</v>
      </c>
      <c r="IQE196" s="2" t="s">
        <v>4</v>
      </c>
      <c r="IQF196" s="2" t="s">
        <v>4</v>
      </c>
      <c r="IQG196" s="2" t="s">
        <v>4</v>
      </c>
      <c r="IQH196" s="2" t="s">
        <v>4</v>
      </c>
      <c r="IQI196" s="2" t="s">
        <v>4</v>
      </c>
      <c r="IQJ196" s="2" t="s">
        <v>4</v>
      </c>
      <c r="IQK196" s="2" t="s">
        <v>4</v>
      </c>
      <c r="IQL196" s="2" t="s">
        <v>4</v>
      </c>
      <c r="IQM196" s="2" t="s">
        <v>4</v>
      </c>
      <c r="IQN196" s="2" t="s">
        <v>4</v>
      </c>
      <c r="IQO196" s="2" t="s">
        <v>4</v>
      </c>
      <c r="IQP196" s="2" t="s">
        <v>4</v>
      </c>
      <c r="IQQ196" s="2" t="s">
        <v>4</v>
      </c>
      <c r="IQR196" s="2" t="s">
        <v>4</v>
      </c>
      <c r="IQS196" s="2" t="s">
        <v>4</v>
      </c>
      <c r="IQT196" s="2" t="s">
        <v>4</v>
      </c>
      <c r="IQU196" s="2" t="s">
        <v>4</v>
      </c>
      <c r="IQV196" s="2" t="s">
        <v>4</v>
      </c>
      <c r="IQW196" s="2" t="s">
        <v>4</v>
      </c>
      <c r="IQX196" s="2" t="s">
        <v>4</v>
      </c>
      <c r="IQY196" s="2" t="s">
        <v>4</v>
      </c>
      <c r="IQZ196" s="2" t="s">
        <v>4</v>
      </c>
      <c r="IRA196" s="2" t="s">
        <v>4</v>
      </c>
      <c r="IRB196" s="2" t="s">
        <v>4</v>
      </c>
      <c r="IRC196" s="2" t="s">
        <v>4</v>
      </c>
      <c r="IRD196" s="2" t="s">
        <v>4</v>
      </c>
      <c r="IRE196" s="2" t="s">
        <v>4</v>
      </c>
      <c r="IRF196" s="2" t="s">
        <v>4</v>
      </c>
      <c r="IRG196" s="2" t="s">
        <v>4</v>
      </c>
      <c r="IRH196" s="2" t="s">
        <v>4</v>
      </c>
      <c r="IRI196" s="2" t="s">
        <v>4</v>
      </c>
      <c r="IRJ196" s="2" t="s">
        <v>4</v>
      </c>
      <c r="IRK196" s="2" t="s">
        <v>4</v>
      </c>
      <c r="IRL196" s="2" t="s">
        <v>4</v>
      </c>
      <c r="IRM196" s="2" t="s">
        <v>4</v>
      </c>
      <c r="IRN196" s="2" t="s">
        <v>4</v>
      </c>
      <c r="IRO196" s="2" t="s">
        <v>4</v>
      </c>
      <c r="IRP196" s="2" t="s">
        <v>4</v>
      </c>
      <c r="IRQ196" s="2" t="s">
        <v>4</v>
      </c>
      <c r="IRR196" s="2" t="s">
        <v>4</v>
      </c>
      <c r="IRS196" s="2" t="s">
        <v>4</v>
      </c>
      <c r="IRT196" s="2" t="s">
        <v>4</v>
      </c>
      <c r="IRU196" s="2" t="s">
        <v>4</v>
      </c>
      <c r="IRV196" s="2" t="s">
        <v>4</v>
      </c>
      <c r="IRW196" s="2" t="s">
        <v>4</v>
      </c>
      <c r="IRX196" s="2" t="s">
        <v>4</v>
      </c>
      <c r="IRY196" s="2" t="s">
        <v>4</v>
      </c>
      <c r="IRZ196" s="2" t="s">
        <v>4</v>
      </c>
      <c r="ISA196" s="2" t="s">
        <v>4</v>
      </c>
      <c r="ISB196" s="2" t="s">
        <v>4</v>
      </c>
      <c r="ISC196" s="2" t="s">
        <v>4</v>
      </c>
      <c r="ISD196" s="2" t="s">
        <v>4</v>
      </c>
      <c r="ISE196" s="2" t="s">
        <v>4</v>
      </c>
      <c r="ISF196" s="2" t="s">
        <v>4</v>
      </c>
      <c r="ISG196" s="2" t="s">
        <v>4</v>
      </c>
      <c r="ISH196" s="2" t="s">
        <v>4</v>
      </c>
      <c r="ISI196" s="2" t="s">
        <v>4</v>
      </c>
      <c r="ISJ196" s="2" t="s">
        <v>4</v>
      </c>
      <c r="ISK196" s="2" t="s">
        <v>4</v>
      </c>
      <c r="ISL196" s="2" t="s">
        <v>4</v>
      </c>
      <c r="ISM196" s="2" t="s">
        <v>4</v>
      </c>
      <c r="ISN196" s="2" t="s">
        <v>4</v>
      </c>
      <c r="ISO196" s="2" t="s">
        <v>4</v>
      </c>
      <c r="ISP196" s="2" t="s">
        <v>4</v>
      </c>
      <c r="ISQ196" s="2" t="s">
        <v>4</v>
      </c>
      <c r="ISR196" s="2" t="s">
        <v>4</v>
      </c>
      <c r="ISS196" s="2" t="s">
        <v>4</v>
      </c>
      <c r="IST196" s="2" t="s">
        <v>4</v>
      </c>
      <c r="ISU196" s="2" t="s">
        <v>4</v>
      </c>
      <c r="ISV196" s="2" t="s">
        <v>4</v>
      </c>
      <c r="ISW196" s="2" t="s">
        <v>4</v>
      </c>
      <c r="ISX196" s="2" t="s">
        <v>4</v>
      </c>
      <c r="ISY196" s="2" t="s">
        <v>4</v>
      </c>
      <c r="ISZ196" s="2" t="s">
        <v>4</v>
      </c>
      <c r="ITA196" s="2" t="s">
        <v>4</v>
      </c>
      <c r="ITB196" s="2" t="s">
        <v>4</v>
      </c>
      <c r="ITC196" s="2" t="s">
        <v>4</v>
      </c>
      <c r="ITD196" s="2" t="s">
        <v>4</v>
      </c>
      <c r="ITE196" s="2" t="s">
        <v>4</v>
      </c>
      <c r="ITF196" s="2" t="s">
        <v>4</v>
      </c>
      <c r="ITG196" s="2" t="s">
        <v>4</v>
      </c>
      <c r="ITH196" s="2" t="s">
        <v>4</v>
      </c>
      <c r="ITI196" s="2" t="s">
        <v>4</v>
      </c>
      <c r="ITJ196" s="2" t="s">
        <v>4</v>
      </c>
      <c r="ITK196" s="2" t="s">
        <v>4</v>
      </c>
      <c r="ITL196" s="2" t="s">
        <v>4</v>
      </c>
      <c r="ITM196" s="2" t="s">
        <v>4</v>
      </c>
      <c r="ITN196" s="2" t="s">
        <v>4</v>
      </c>
      <c r="ITO196" s="2" t="s">
        <v>4</v>
      </c>
      <c r="ITP196" s="2" t="s">
        <v>4</v>
      </c>
      <c r="ITQ196" s="2" t="s">
        <v>4</v>
      </c>
      <c r="ITR196" s="2" t="s">
        <v>4</v>
      </c>
      <c r="ITS196" s="2" t="s">
        <v>4</v>
      </c>
      <c r="ITT196" s="2" t="s">
        <v>4</v>
      </c>
      <c r="ITU196" s="2" t="s">
        <v>4</v>
      </c>
      <c r="ITV196" s="2" t="s">
        <v>4</v>
      </c>
      <c r="ITW196" s="2" t="s">
        <v>4</v>
      </c>
      <c r="ITX196" s="2" t="s">
        <v>4</v>
      </c>
      <c r="ITY196" s="2" t="s">
        <v>4</v>
      </c>
      <c r="ITZ196" s="2" t="s">
        <v>4</v>
      </c>
      <c r="IUA196" s="2" t="s">
        <v>4</v>
      </c>
      <c r="IUB196" s="2" t="s">
        <v>4</v>
      </c>
      <c r="IUC196" s="2" t="s">
        <v>4</v>
      </c>
      <c r="IUD196" s="2" t="s">
        <v>4</v>
      </c>
      <c r="IUE196" s="2" t="s">
        <v>4</v>
      </c>
      <c r="IUF196" s="2" t="s">
        <v>4</v>
      </c>
      <c r="IUG196" s="2" t="s">
        <v>4</v>
      </c>
      <c r="IUH196" s="2" t="s">
        <v>4</v>
      </c>
      <c r="IUI196" s="2" t="s">
        <v>4</v>
      </c>
      <c r="IUJ196" s="2" t="s">
        <v>4</v>
      </c>
      <c r="IUK196" s="2" t="s">
        <v>4</v>
      </c>
      <c r="IUL196" s="2" t="s">
        <v>4</v>
      </c>
      <c r="IUM196" s="2" t="s">
        <v>4</v>
      </c>
      <c r="IUN196" s="2" t="s">
        <v>4</v>
      </c>
      <c r="IUO196" s="2" t="s">
        <v>4</v>
      </c>
      <c r="IUP196" s="2" t="s">
        <v>4</v>
      </c>
      <c r="IUQ196" s="2" t="s">
        <v>4</v>
      </c>
      <c r="IUR196" s="2" t="s">
        <v>4</v>
      </c>
      <c r="IUS196" s="2" t="s">
        <v>4</v>
      </c>
      <c r="IUT196" s="2" t="s">
        <v>4</v>
      </c>
      <c r="IUU196" s="2" t="s">
        <v>4</v>
      </c>
      <c r="IUV196" s="2" t="s">
        <v>4</v>
      </c>
      <c r="IUW196" s="2" t="s">
        <v>4</v>
      </c>
      <c r="IUX196" s="2" t="s">
        <v>4</v>
      </c>
      <c r="IUY196" s="2" t="s">
        <v>4</v>
      </c>
      <c r="IUZ196" s="2" t="s">
        <v>4</v>
      </c>
      <c r="IVA196" s="2" t="s">
        <v>4</v>
      </c>
      <c r="IVB196" s="2" t="s">
        <v>4</v>
      </c>
      <c r="IVC196" s="2" t="s">
        <v>4</v>
      </c>
      <c r="IVD196" s="2" t="s">
        <v>4</v>
      </c>
      <c r="IVE196" s="2" t="s">
        <v>4</v>
      </c>
      <c r="IVF196" s="2" t="s">
        <v>4</v>
      </c>
      <c r="IVG196" s="2" t="s">
        <v>4</v>
      </c>
      <c r="IVH196" s="2" t="s">
        <v>4</v>
      </c>
      <c r="IVI196" s="2" t="s">
        <v>4</v>
      </c>
      <c r="IVJ196" s="2" t="s">
        <v>4</v>
      </c>
      <c r="IVK196" s="2" t="s">
        <v>4</v>
      </c>
      <c r="IVL196" s="2" t="s">
        <v>4</v>
      </c>
      <c r="IVM196" s="2" t="s">
        <v>4</v>
      </c>
      <c r="IVN196" s="2" t="s">
        <v>4</v>
      </c>
      <c r="IVO196" s="2" t="s">
        <v>4</v>
      </c>
      <c r="IVP196" s="2" t="s">
        <v>4</v>
      </c>
      <c r="IVQ196" s="2" t="s">
        <v>4</v>
      </c>
      <c r="IVR196" s="2" t="s">
        <v>4</v>
      </c>
      <c r="IVS196" s="2" t="s">
        <v>4</v>
      </c>
      <c r="IVT196" s="2" t="s">
        <v>4</v>
      </c>
      <c r="IVU196" s="2" t="s">
        <v>4</v>
      </c>
      <c r="IVV196" s="2" t="s">
        <v>4</v>
      </c>
      <c r="IVW196" s="2" t="s">
        <v>4</v>
      </c>
      <c r="IVX196" s="2" t="s">
        <v>4</v>
      </c>
      <c r="IVY196" s="2" t="s">
        <v>4</v>
      </c>
      <c r="IVZ196" s="2" t="s">
        <v>4</v>
      </c>
      <c r="IWA196" s="2" t="s">
        <v>4</v>
      </c>
      <c r="IWB196" s="2" t="s">
        <v>4</v>
      </c>
      <c r="IWC196" s="2" t="s">
        <v>4</v>
      </c>
      <c r="IWD196" s="2" t="s">
        <v>4</v>
      </c>
      <c r="IWE196" s="2" t="s">
        <v>4</v>
      </c>
      <c r="IWF196" s="2" t="s">
        <v>4</v>
      </c>
      <c r="IWG196" s="2" t="s">
        <v>4</v>
      </c>
      <c r="IWH196" s="2" t="s">
        <v>4</v>
      </c>
      <c r="IWI196" s="2" t="s">
        <v>4</v>
      </c>
      <c r="IWJ196" s="2" t="s">
        <v>4</v>
      </c>
      <c r="IWK196" s="2" t="s">
        <v>4</v>
      </c>
      <c r="IWL196" s="2" t="s">
        <v>4</v>
      </c>
      <c r="IWM196" s="2" t="s">
        <v>4</v>
      </c>
      <c r="IWN196" s="2" t="s">
        <v>4</v>
      </c>
      <c r="IWO196" s="2" t="s">
        <v>4</v>
      </c>
      <c r="IWP196" s="2" t="s">
        <v>4</v>
      </c>
      <c r="IWQ196" s="2" t="s">
        <v>4</v>
      </c>
      <c r="IWR196" s="2" t="s">
        <v>4</v>
      </c>
      <c r="IWS196" s="2" t="s">
        <v>4</v>
      </c>
      <c r="IWT196" s="2" t="s">
        <v>4</v>
      </c>
      <c r="IWU196" s="2" t="s">
        <v>4</v>
      </c>
      <c r="IWV196" s="2" t="s">
        <v>4</v>
      </c>
      <c r="IWW196" s="2" t="s">
        <v>4</v>
      </c>
      <c r="IWX196" s="2" t="s">
        <v>4</v>
      </c>
      <c r="IWY196" s="2" t="s">
        <v>4</v>
      </c>
      <c r="IWZ196" s="2" t="s">
        <v>4</v>
      </c>
      <c r="IXA196" s="2" t="s">
        <v>4</v>
      </c>
      <c r="IXB196" s="2" t="s">
        <v>4</v>
      </c>
      <c r="IXC196" s="2" t="s">
        <v>4</v>
      </c>
      <c r="IXD196" s="2" t="s">
        <v>4</v>
      </c>
      <c r="IXE196" s="2" t="s">
        <v>4</v>
      </c>
      <c r="IXF196" s="2" t="s">
        <v>4</v>
      </c>
      <c r="IXG196" s="2" t="s">
        <v>4</v>
      </c>
      <c r="IXH196" s="2" t="s">
        <v>4</v>
      </c>
      <c r="IXI196" s="2" t="s">
        <v>4</v>
      </c>
      <c r="IXJ196" s="2" t="s">
        <v>4</v>
      </c>
      <c r="IXK196" s="2" t="s">
        <v>4</v>
      </c>
      <c r="IXL196" s="2" t="s">
        <v>4</v>
      </c>
      <c r="IXM196" s="2" t="s">
        <v>4</v>
      </c>
      <c r="IXN196" s="2" t="s">
        <v>4</v>
      </c>
      <c r="IXO196" s="2" t="s">
        <v>4</v>
      </c>
      <c r="IXP196" s="2" t="s">
        <v>4</v>
      </c>
      <c r="IXQ196" s="2" t="s">
        <v>4</v>
      </c>
      <c r="IXR196" s="2" t="s">
        <v>4</v>
      </c>
      <c r="IXS196" s="2" t="s">
        <v>4</v>
      </c>
      <c r="IXT196" s="2" t="s">
        <v>4</v>
      </c>
      <c r="IXU196" s="2" t="s">
        <v>4</v>
      </c>
      <c r="IXV196" s="2" t="s">
        <v>4</v>
      </c>
      <c r="IXW196" s="2" t="s">
        <v>4</v>
      </c>
      <c r="IXX196" s="2" t="s">
        <v>4</v>
      </c>
      <c r="IXY196" s="2" t="s">
        <v>4</v>
      </c>
      <c r="IXZ196" s="2" t="s">
        <v>4</v>
      </c>
      <c r="IYA196" s="2" t="s">
        <v>4</v>
      </c>
      <c r="IYB196" s="2" t="s">
        <v>4</v>
      </c>
      <c r="IYC196" s="2" t="s">
        <v>4</v>
      </c>
      <c r="IYD196" s="2" t="s">
        <v>4</v>
      </c>
      <c r="IYE196" s="2" t="s">
        <v>4</v>
      </c>
      <c r="IYF196" s="2" t="s">
        <v>4</v>
      </c>
      <c r="IYG196" s="2" t="s">
        <v>4</v>
      </c>
      <c r="IYH196" s="2" t="s">
        <v>4</v>
      </c>
      <c r="IYI196" s="2" t="s">
        <v>4</v>
      </c>
      <c r="IYJ196" s="2" t="s">
        <v>4</v>
      </c>
      <c r="IYK196" s="2" t="s">
        <v>4</v>
      </c>
      <c r="IYL196" s="2" t="s">
        <v>4</v>
      </c>
      <c r="IYM196" s="2" t="s">
        <v>4</v>
      </c>
      <c r="IYN196" s="2" t="s">
        <v>4</v>
      </c>
      <c r="IYO196" s="2" t="s">
        <v>4</v>
      </c>
      <c r="IYP196" s="2" t="s">
        <v>4</v>
      </c>
      <c r="IYQ196" s="2" t="s">
        <v>4</v>
      </c>
      <c r="IYR196" s="2" t="s">
        <v>4</v>
      </c>
      <c r="IYS196" s="2" t="s">
        <v>4</v>
      </c>
      <c r="IYT196" s="2" t="s">
        <v>4</v>
      </c>
      <c r="IYU196" s="2" t="s">
        <v>4</v>
      </c>
      <c r="IYV196" s="2" t="s">
        <v>4</v>
      </c>
      <c r="IYW196" s="2" t="s">
        <v>4</v>
      </c>
      <c r="IYX196" s="2" t="s">
        <v>4</v>
      </c>
      <c r="IYY196" s="2" t="s">
        <v>4</v>
      </c>
      <c r="IYZ196" s="2" t="s">
        <v>4</v>
      </c>
      <c r="IZA196" s="2" t="s">
        <v>4</v>
      </c>
      <c r="IZB196" s="2" t="s">
        <v>4</v>
      </c>
      <c r="IZC196" s="2" t="s">
        <v>4</v>
      </c>
      <c r="IZD196" s="2" t="s">
        <v>4</v>
      </c>
      <c r="IZE196" s="2" t="s">
        <v>4</v>
      </c>
      <c r="IZF196" s="2" t="s">
        <v>4</v>
      </c>
      <c r="IZG196" s="2" t="s">
        <v>4</v>
      </c>
      <c r="IZH196" s="2" t="s">
        <v>4</v>
      </c>
      <c r="IZI196" s="2" t="s">
        <v>4</v>
      </c>
      <c r="IZJ196" s="2" t="s">
        <v>4</v>
      </c>
      <c r="IZK196" s="2" t="s">
        <v>4</v>
      </c>
      <c r="IZL196" s="2" t="s">
        <v>4</v>
      </c>
      <c r="IZM196" s="2" t="s">
        <v>4</v>
      </c>
      <c r="IZN196" s="2" t="s">
        <v>4</v>
      </c>
      <c r="IZO196" s="2" t="s">
        <v>4</v>
      </c>
      <c r="IZP196" s="2" t="s">
        <v>4</v>
      </c>
      <c r="IZQ196" s="2" t="s">
        <v>4</v>
      </c>
      <c r="IZR196" s="2" t="s">
        <v>4</v>
      </c>
      <c r="IZS196" s="2" t="s">
        <v>4</v>
      </c>
      <c r="IZT196" s="2" t="s">
        <v>4</v>
      </c>
      <c r="IZU196" s="2" t="s">
        <v>4</v>
      </c>
      <c r="IZV196" s="2" t="s">
        <v>4</v>
      </c>
      <c r="IZW196" s="2" t="s">
        <v>4</v>
      </c>
      <c r="IZX196" s="2" t="s">
        <v>4</v>
      </c>
      <c r="IZY196" s="2" t="s">
        <v>4</v>
      </c>
      <c r="IZZ196" s="2" t="s">
        <v>4</v>
      </c>
      <c r="JAA196" s="2" t="s">
        <v>4</v>
      </c>
      <c r="JAB196" s="2" t="s">
        <v>4</v>
      </c>
      <c r="JAC196" s="2" t="s">
        <v>4</v>
      </c>
      <c r="JAD196" s="2" t="s">
        <v>4</v>
      </c>
      <c r="JAE196" s="2" t="s">
        <v>4</v>
      </c>
      <c r="JAF196" s="2" t="s">
        <v>4</v>
      </c>
      <c r="JAG196" s="2" t="s">
        <v>4</v>
      </c>
      <c r="JAH196" s="2" t="s">
        <v>4</v>
      </c>
      <c r="JAI196" s="2" t="s">
        <v>4</v>
      </c>
      <c r="JAJ196" s="2" t="s">
        <v>4</v>
      </c>
      <c r="JAK196" s="2" t="s">
        <v>4</v>
      </c>
      <c r="JAL196" s="2" t="s">
        <v>4</v>
      </c>
      <c r="JAM196" s="2" t="s">
        <v>4</v>
      </c>
      <c r="JAN196" s="2" t="s">
        <v>4</v>
      </c>
      <c r="JAO196" s="2" t="s">
        <v>4</v>
      </c>
      <c r="JAP196" s="2" t="s">
        <v>4</v>
      </c>
      <c r="JAQ196" s="2" t="s">
        <v>4</v>
      </c>
      <c r="JAR196" s="2" t="s">
        <v>4</v>
      </c>
      <c r="JAS196" s="2" t="s">
        <v>4</v>
      </c>
      <c r="JAT196" s="2" t="s">
        <v>4</v>
      </c>
      <c r="JAU196" s="2" t="s">
        <v>4</v>
      </c>
      <c r="JAV196" s="2" t="s">
        <v>4</v>
      </c>
      <c r="JAW196" s="2" t="s">
        <v>4</v>
      </c>
      <c r="JAX196" s="2" t="s">
        <v>4</v>
      </c>
      <c r="JAY196" s="2" t="s">
        <v>4</v>
      </c>
      <c r="JAZ196" s="2" t="s">
        <v>4</v>
      </c>
      <c r="JBA196" s="2" t="s">
        <v>4</v>
      </c>
      <c r="JBB196" s="2" t="s">
        <v>4</v>
      </c>
      <c r="JBC196" s="2" t="s">
        <v>4</v>
      </c>
      <c r="JBD196" s="2" t="s">
        <v>4</v>
      </c>
      <c r="JBE196" s="2" t="s">
        <v>4</v>
      </c>
      <c r="JBF196" s="2" t="s">
        <v>4</v>
      </c>
      <c r="JBG196" s="2" t="s">
        <v>4</v>
      </c>
      <c r="JBH196" s="2" t="s">
        <v>4</v>
      </c>
      <c r="JBI196" s="2" t="s">
        <v>4</v>
      </c>
      <c r="JBJ196" s="2" t="s">
        <v>4</v>
      </c>
      <c r="JBK196" s="2" t="s">
        <v>4</v>
      </c>
      <c r="JBL196" s="2" t="s">
        <v>4</v>
      </c>
      <c r="JBM196" s="2" t="s">
        <v>4</v>
      </c>
      <c r="JBN196" s="2" t="s">
        <v>4</v>
      </c>
      <c r="JBO196" s="2" t="s">
        <v>4</v>
      </c>
      <c r="JBP196" s="2" t="s">
        <v>4</v>
      </c>
      <c r="JBQ196" s="2" t="s">
        <v>4</v>
      </c>
      <c r="JBR196" s="2" t="s">
        <v>4</v>
      </c>
      <c r="JBS196" s="2" t="s">
        <v>4</v>
      </c>
      <c r="JBT196" s="2" t="s">
        <v>4</v>
      </c>
      <c r="JBU196" s="2" t="s">
        <v>4</v>
      </c>
      <c r="JBV196" s="2" t="s">
        <v>4</v>
      </c>
      <c r="JBW196" s="2" t="s">
        <v>4</v>
      </c>
      <c r="JBX196" s="2" t="s">
        <v>4</v>
      </c>
      <c r="JBY196" s="2" t="s">
        <v>4</v>
      </c>
      <c r="JBZ196" s="2" t="s">
        <v>4</v>
      </c>
      <c r="JCA196" s="2" t="s">
        <v>4</v>
      </c>
      <c r="JCB196" s="2" t="s">
        <v>4</v>
      </c>
      <c r="JCC196" s="2" t="s">
        <v>4</v>
      </c>
      <c r="JCD196" s="2" t="s">
        <v>4</v>
      </c>
      <c r="JCE196" s="2" t="s">
        <v>4</v>
      </c>
      <c r="JCF196" s="2" t="s">
        <v>4</v>
      </c>
      <c r="JCG196" s="2" t="s">
        <v>4</v>
      </c>
      <c r="JCH196" s="2" t="s">
        <v>4</v>
      </c>
      <c r="JCI196" s="2" t="s">
        <v>4</v>
      </c>
      <c r="JCJ196" s="2" t="s">
        <v>4</v>
      </c>
      <c r="JCK196" s="2" t="s">
        <v>4</v>
      </c>
      <c r="JCL196" s="2" t="s">
        <v>4</v>
      </c>
      <c r="JCM196" s="2" t="s">
        <v>4</v>
      </c>
      <c r="JCN196" s="2" t="s">
        <v>4</v>
      </c>
      <c r="JCO196" s="2" t="s">
        <v>4</v>
      </c>
      <c r="JCP196" s="2" t="s">
        <v>4</v>
      </c>
      <c r="JCQ196" s="2" t="s">
        <v>4</v>
      </c>
      <c r="JCR196" s="2" t="s">
        <v>4</v>
      </c>
      <c r="JCS196" s="2" t="s">
        <v>4</v>
      </c>
      <c r="JCT196" s="2" t="s">
        <v>4</v>
      </c>
      <c r="JCU196" s="2" t="s">
        <v>4</v>
      </c>
      <c r="JCV196" s="2" t="s">
        <v>4</v>
      </c>
      <c r="JCW196" s="2" t="s">
        <v>4</v>
      </c>
      <c r="JCX196" s="2" t="s">
        <v>4</v>
      </c>
      <c r="JCY196" s="2" t="s">
        <v>4</v>
      </c>
      <c r="JCZ196" s="2" t="s">
        <v>4</v>
      </c>
      <c r="JDA196" s="2" t="s">
        <v>4</v>
      </c>
      <c r="JDB196" s="2" t="s">
        <v>4</v>
      </c>
      <c r="JDC196" s="2" t="s">
        <v>4</v>
      </c>
      <c r="JDD196" s="2" t="s">
        <v>4</v>
      </c>
      <c r="JDE196" s="2" t="s">
        <v>4</v>
      </c>
      <c r="JDF196" s="2" t="s">
        <v>4</v>
      </c>
      <c r="JDG196" s="2" t="s">
        <v>4</v>
      </c>
      <c r="JDH196" s="2" t="s">
        <v>4</v>
      </c>
      <c r="JDI196" s="2" t="s">
        <v>4</v>
      </c>
      <c r="JDJ196" s="2" t="s">
        <v>4</v>
      </c>
      <c r="JDK196" s="2" t="s">
        <v>4</v>
      </c>
      <c r="JDL196" s="2" t="s">
        <v>4</v>
      </c>
      <c r="JDM196" s="2" t="s">
        <v>4</v>
      </c>
      <c r="JDN196" s="2" t="s">
        <v>4</v>
      </c>
      <c r="JDO196" s="2" t="s">
        <v>4</v>
      </c>
      <c r="JDP196" s="2" t="s">
        <v>4</v>
      </c>
      <c r="JDQ196" s="2" t="s">
        <v>4</v>
      </c>
      <c r="JDR196" s="2" t="s">
        <v>4</v>
      </c>
      <c r="JDS196" s="2" t="s">
        <v>4</v>
      </c>
      <c r="JDT196" s="2" t="s">
        <v>4</v>
      </c>
      <c r="JDU196" s="2" t="s">
        <v>4</v>
      </c>
      <c r="JDV196" s="2" t="s">
        <v>4</v>
      </c>
      <c r="JDW196" s="2" t="s">
        <v>4</v>
      </c>
      <c r="JDX196" s="2" t="s">
        <v>4</v>
      </c>
      <c r="JDY196" s="2" t="s">
        <v>4</v>
      </c>
      <c r="JDZ196" s="2" t="s">
        <v>4</v>
      </c>
      <c r="JEA196" s="2" t="s">
        <v>4</v>
      </c>
      <c r="JEB196" s="2" t="s">
        <v>4</v>
      </c>
      <c r="JEC196" s="2" t="s">
        <v>4</v>
      </c>
      <c r="JED196" s="2" t="s">
        <v>4</v>
      </c>
      <c r="JEE196" s="2" t="s">
        <v>4</v>
      </c>
      <c r="JEF196" s="2" t="s">
        <v>4</v>
      </c>
      <c r="JEG196" s="2" t="s">
        <v>4</v>
      </c>
      <c r="JEH196" s="2" t="s">
        <v>4</v>
      </c>
      <c r="JEI196" s="2" t="s">
        <v>4</v>
      </c>
      <c r="JEJ196" s="2" t="s">
        <v>4</v>
      </c>
      <c r="JEK196" s="2" t="s">
        <v>4</v>
      </c>
      <c r="JEL196" s="2" t="s">
        <v>4</v>
      </c>
      <c r="JEM196" s="2" t="s">
        <v>4</v>
      </c>
      <c r="JEN196" s="2" t="s">
        <v>4</v>
      </c>
      <c r="JEO196" s="2" t="s">
        <v>4</v>
      </c>
      <c r="JEP196" s="2" t="s">
        <v>4</v>
      </c>
      <c r="JEQ196" s="2" t="s">
        <v>4</v>
      </c>
      <c r="JER196" s="2" t="s">
        <v>4</v>
      </c>
      <c r="JES196" s="2" t="s">
        <v>4</v>
      </c>
      <c r="JET196" s="2" t="s">
        <v>4</v>
      </c>
      <c r="JEU196" s="2" t="s">
        <v>4</v>
      </c>
      <c r="JEV196" s="2" t="s">
        <v>4</v>
      </c>
      <c r="JEW196" s="2" t="s">
        <v>4</v>
      </c>
      <c r="JEX196" s="2" t="s">
        <v>4</v>
      </c>
      <c r="JEY196" s="2" t="s">
        <v>4</v>
      </c>
      <c r="JEZ196" s="2" t="s">
        <v>4</v>
      </c>
      <c r="JFA196" s="2" t="s">
        <v>4</v>
      </c>
      <c r="JFB196" s="2" t="s">
        <v>4</v>
      </c>
      <c r="JFC196" s="2" t="s">
        <v>4</v>
      </c>
      <c r="JFD196" s="2" t="s">
        <v>4</v>
      </c>
      <c r="JFE196" s="2" t="s">
        <v>4</v>
      </c>
      <c r="JFF196" s="2" t="s">
        <v>4</v>
      </c>
      <c r="JFG196" s="2" t="s">
        <v>4</v>
      </c>
      <c r="JFH196" s="2" t="s">
        <v>4</v>
      </c>
      <c r="JFI196" s="2" t="s">
        <v>4</v>
      </c>
      <c r="JFJ196" s="2" t="s">
        <v>4</v>
      </c>
      <c r="JFK196" s="2" t="s">
        <v>4</v>
      </c>
      <c r="JFL196" s="2" t="s">
        <v>4</v>
      </c>
      <c r="JFM196" s="2" t="s">
        <v>4</v>
      </c>
      <c r="JFN196" s="2" t="s">
        <v>4</v>
      </c>
      <c r="JFO196" s="2" t="s">
        <v>4</v>
      </c>
      <c r="JFP196" s="2" t="s">
        <v>4</v>
      </c>
      <c r="JFQ196" s="2" t="s">
        <v>4</v>
      </c>
      <c r="JFR196" s="2" t="s">
        <v>4</v>
      </c>
      <c r="JFS196" s="2" t="s">
        <v>4</v>
      </c>
      <c r="JFT196" s="2" t="s">
        <v>4</v>
      </c>
      <c r="JFU196" s="2" t="s">
        <v>4</v>
      </c>
      <c r="JFV196" s="2" t="s">
        <v>4</v>
      </c>
      <c r="JFW196" s="2" t="s">
        <v>4</v>
      </c>
      <c r="JFX196" s="2" t="s">
        <v>4</v>
      </c>
      <c r="JFY196" s="2" t="s">
        <v>4</v>
      </c>
      <c r="JFZ196" s="2" t="s">
        <v>4</v>
      </c>
      <c r="JGA196" s="2" t="s">
        <v>4</v>
      </c>
      <c r="JGB196" s="2" t="s">
        <v>4</v>
      </c>
      <c r="JGC196" s="2" t="s">
        <v>4</v>
      </c>
      <c r="JGD196" s="2" t="s">
        <v>4</v>
      </c>
      <c r="JGE196" s="2" t="s">
        <v>4</v>
      </c>
      <c r="JGF196" s="2" t="s">
        <v>4</v>
      </c>
      <c r="JGG196" s="2" t="s">
        <v>4</v>
      </c>
      <c r="JGH196" s="2" t="s">
        <v>4</v>
      </c>
      <c r="JGI196" s="2" t="s">
        <v>4</v>
      </c>
      <c r="JGJ196" s="2" t="s">
        <v>4</v>
      </c>
      <c r="JGK196" s="2" t="s">
        <v>4</v>
      </c>
      <c r="JGL196" s="2" t="s">
        <v>4</v>
      </c>
      <c r="JGM196" s="2" t="s">
        <v>4</v>
      </c>
      <c r="JGN196" s="2" t="s">
        <v>4</v>
      </c>
      <c r="JGO196" s="2" t="s">
        <v>4</v>
      </c>
      <c r="JGP196" s="2" t="s">
        <v>4</v>
      </c>
      <c r="JGQ196" s="2" t="s">
        <v>4</v>
      </c>
      <c r="JGR196" s="2" t="s">
        <v>4</v>
      </c>
      <c r="JGS196" s="2" t="s">
        <v>4</v>
      </c>
      <c r="JGT196" s="2" t="s">
        <v>4</v>
      </c>
      <c r="JGU196" s="2" t="s">
        <v>4</v>
      </c>
      <c r="JGV196" s="2" t="s">
        <v>4</v>
      </c>
      <c r="JGW196" s="2" t="s">
        <v>4</v>
      </c>
      <c r="JGX196" s="2" t="s">
        <v>4</v>
      </c>
      <c r="JGY196" s="2" t="s">
        <v>4</v>
      </c>
      <c r="JGZ196" s="2" t="s">
        <v>4</v>
      </c>
      <c r="JHA196" s="2" t="s">
        <v>4</v>
      </c>
      <c r="JHB196" s="2" t="s">
        <v>4</v>
      </c>
      <c r="JHC196" s="2" t="s">
        <v>4</v>
      </c>
      <c r="JHD196" s="2" t="s">
        <v>4</v>
      </c>
      <c r="JHE196" s="2" t="s">
        <v>4</v>
      </c>
      <c r="JHF196" s="2" t="s">
        <v>4</v>
      </c>
      <c r="JHG196" s="2" t="s">
        <v>4</v>
      </c>
      <c r="JHH196" s="2" t="s">
        <v>4</v>
      </c>
      <c r="JHI196" s="2" t="s">
        <v>4</v>
      </c>
      <c r="JHJ196" s="2" t="s">
        <v>4</v>
      </c>
      <c r="JHK196" s="2" t="s">
        <v>4</v>
      </c>
      <c r="JHL196" s="2" t="s">
        <v>4</v>
      </c>
      <c r="JHM196" s="2" t="s">
        <v>4</v>
      </c>
      <c r="JHN196" s="2" t="s">
        <v>4</v>
      </c>
      <c r="JHO196" s="2" t="s">
        <v>4</v>
      </c>
      <c r="JHP196" s="2" t="s">
        <v>4</v>
      </c>
      <c r="JHQ196" s="2" t="s">
        <v>4</v>
      </c>
      <c r="JHR196" s="2" t="s">
        <v>4</v>
      </c>
      <c r="JHS196" s="2" t="s">
        <v>4</v>
      </c>
      <c r="JHT196" s="2" t="s">
        <v>4</v>
      </c>
      <c r="JHU196" s="2" t="s">
        <v>4</v>
      </c>
      <c r="JHV196" s="2" t="s">
        <v>4</v>
      </c>
      <c r="JHW196" s="2" t="s">
        <v>4</v>
      </c>
      <c r="JHX196" s="2" t="s">
        <v>4</v>
      </c>
      <c r="JHY196" s="2" t="s">
        <v>4</v>
      </c>
      <c r="JHZ196" s="2" t="s">
        <v>4</v>
      </c>
      <c r="JIA196" s="2" t="s">
        <v>4</v>
      </c>
      <c r="JIB196" s="2" t="s">
        <v>4</v>
      </c>
      <c r="JIC196" s="2" t="s">
        <v>4</v>
      </c>
      <c r="JID196" s="2" t="s">
        <v>4</v>
      </c>
      <c r="JIE196" s="2" t="s">
        <v>4</v>
      </c>
      <c r="JIF196" s="2" t="s">
        <v>4</v>
      </c>
      <c r="JIG196" s="2" t="s">
        <v>4</v>
      </c>
      <c r="JIH196" s="2" t="s">
        <v>4</v>
      </c>
      <c r="JII196" s="2" t="s">
        <v>4</v>
      </c>
      <c r="JIJ196" s="2" t="s">
        <v>4</v>
      </c>
      <c r="JIK196" s="2" t="s">
        <v>4</v>
      </c>
      <c r="JIL196" s="2" t="s">
        <v>4</v>
      </c>
      <c r="JIM196" s="2" t="s">
        <v>4</v>
      </c>
      <c r="JIN196" s="2" t="s">
        <v>4</v>
      </c>
      <c r="JIO196" s="2" t="s">
        <v>4</v>
      </c>
      <c r="JIP196" s="2" t="s">
        <v>4</v>
      </c>
      <c r="JIQ196" s="2" t="s">
        <v>4</v>
      </c>
      <c r="JIR196" s="2" t="s">
        <v>4</v>
      </c>
      <c r="JIS196" s="2" t="s">
        <v>4</v>
      </c>
      <c r="JIT196" s="2" t="s">
        <v>4</v>
      </c>
      <c r="JIU196" s="2" t="s">
        <v>4</v>
      </c>
      <c r="JIV196" s="2" t="s">
        <v>4</v>
      </c>
      <c r="JIW196" s="2" t="s">
        <v>4</v>
      </c>
      <c r="JIX196" s="2" t="s">
        <v>4</v>
      </c>
      <c r="JIY196" s="2" t="s">
        <v>4</v>
      </c>
      <c r="JIZ196" s="2" t="s">
        <v>4</v>
      </c>
      <c r="JJA196" s="2" t="s">
        <v>4</v>
      </c>
      <c r="JJB196" s="2" t="s">
        <v>4</v>
      </c>
      <c r="JJC196" s="2" t="s">
        <v>4</v>
      </c>
      <c r="JJD196" s="2" t="s">
        <v>4</v>
      </c>
      <c r="JJE196" s="2" t="s">
        <v>4</v>
      </c>
      <c r="JJF196" s="2" t="s">
        <v>4</v>
      </c>
      <c r="JJG196" s="2" t="s">
        <v>4</v>
      </c>
      <c r="JJH196" s="2" t="s">
        <v>4</v>
      </c>
      <c r="JJI196" s="2" t="s">
        <v>4</v>
      </c>
      <c r="JJJ196" s="2" t="s">
        <v>4</v>
      </c>
      <c r="JJK196" s="2" t="s">
        <v>4</v>
      </c>
      <c r="JJL196" s="2" t="s">
        <v>4</v>
      </c>
      <c r="JJM196" s="2" t="s">
        <v>4</v>
      </c>
      <c r="JJN196" s="2" t="s">
        <v>4</v>
      </c>
      <c r="JJO196" s="2" t="s">
        <v>4</v>
      </c>
      <c r="JJP196" s="2" t="s">
        <v>4</v>
      </c>
      <c r="JJQ196" s="2" t="s">
        <v>4</v>
      </c>
      <c r="JJR196" s="2" t="s">
        <v>4</v>
      </c>
      <c r="JJS196" s="2" t="s">
        <v>4</v>
      </c>
      <c r="JJT196" s="2" t="s">
        <v>4</v>
      </c>
      <c r="JJU196" s="2" t="s">
        <v>4</v>
      </c>
      <c r="JJV196" s="2" t="s">
        <v>4</v>
      </c>
      <c r="JJW196" s="2" t="s">
        <v>4</v>
      </c>
      <c r="JJX196" s="2" t="s">
        <v>4</v>
      </c>
      <c r="JJY196" s="2" t="s">
        <v>4</v>
      </c>
      <c r="JJZ196" s="2" t="s">
        <v>4</v>
      </c>
      <c r="JKA196" s="2" t="s">
        <v>4</v>
      </c>
      <c r="JKB196" s="2" t="s">
        <v>4</v>
      </c>
      <c r="JKC196" s="2" t="s">
        <v>4</v>
      </c>
      <c r="JKD196" s="2" t="s">
        <v>4</v>
      </c>
      <c r="JKE196" s="2" t="s">
        <v>4</v>
      </c>
      <c r="JKF196" s="2" t="s">
        <v>4</v>
      </c>
      <c r="JKG196" s="2" t="s">
        <v>4</v>
      </c>
      <c r="JKH196" s="2" t="s">
        <v>4</v>
      </c>
      <c r="JKI196" s="2" t="s">
        <v>4</v>
      </c>
      <c r="JKJ196" s="2" t="s">
        <v>4</v>
      </c>
      <c r="JKK196" s="2" t="s">
        <v>4</v>
      </c>
      <c r="JKL196" s="2" t="s">
        <v>4</v>
      </c>
      <c r="JKM196" s="2" t="s">
        <v>4</v>
      </c>
      <c r="JKN196" s="2" t="s">
        <v>4</v>
      </c>
      <c r="JKO196" s="2" t="s">
        <v>4</v>
      </c>
      <c r="JKP196" s="2" t="s">
        <v>4</v>
      </c>
      <c r="JKQ196" s="2" t="s">
        <v>4</v>
      </c>
      <c r="JKR196" s="2" t="s">
        <v>4</v>
      </c>
      <c r="JKS196" s="2" t="s">
        <v>4</v>
      </c>
      <c r="JKT196" s="2" t="s">
        <v>4</v>
      </c>
      <c r="JKU196" s="2" t="s">
        <v>4</v>
      </c>
      <c r="JKV196" s="2" t="s">
        <v>4</v>
      </c>
      <c r="JKW196" s="2" t="s">
        <v>4</v>
      </c>
      <c r="JKX196" s="2" t="s">
        <v>4</v>
      </c>
      <c r="JKY196" s="2" t="s">
        <v>4</v>
      </c>
      <c r="JKZ196" s="2" t="s">
        <v>4</v>
      </c>
      <c r="JLA196" s="2" t="s">
        <v>4</v>
      </c>
      <c r="JLB196" s="2" t="s">
        <v>4</v>
      </c>
      <c r="JLC196" s="2" t="s">
        <v>4</v>
      </c>
      <c r="JLD196" s="2" t="s">
        <v>4</v>
      </c>
      <c r="JLE196" s="2" t="s">
        <v>4</v>
      </c>
      <c r="JLF196" s="2" t="s">
        <v>4</v>
      </c>
      <c r="JLG196" s="2" t="s">
        <v>4</v>
      </c>
      <c r="JLH196" s="2" t="s">
        <v>4</v>
      </c>
      <c r="JLI196" s="2" t="s">
        <v>4</v>
      </c>
      <c r="JLJ196" s="2" t="s">
        <v>4</v>
      </c>
      <c r="JLK196" s="2" t="s">
        <v>4</v>
      </c>
      <c r="JLL196" s="2" t="s">
        <v>4</v>
      </c>
      <c r="JLM196" s="2" t="s">
        <v>4</v>
      </c>
      <c r="JLN196" s="2" t="s">
        <v>4</v>
      </c>
      <c r="JLO196" s="2" t="s">
        <v>4</v>
      </c>
      <c r="JLP196" s="2" t="s">
        <v>4</v>
      </c>
      <c r="JLQ196" s="2" t="s">
        <v>4</v>
      </c>
      <c r="JLR196" s="2" t="s">
        <v>4</v>
      </c>
      <c r="JLS196" s="2" t="s">
        <v>4</v>
      </c>
      <c r="JLT196" s="2" t="s">
        <v>4</v>
      </c>
      <c r="JLU196" s="2" t="s">
        <v>4</v>
      </c>
      <c r="JLV196" s="2" t="s">
        <v>4</v>
      </c>
      <c r="JLW196" s="2" t="s">
        <v>4</v>
      </c>
      <c r="JLX196" s="2" t="s">
        <v>4</v>
      </c>
      <c r="JLY196" s="2" t="s">
        <v>4</v>
      </c>
      <c r="JLZ196" s="2" t="s">
        <v>4</v>
      </c>
      <c r="JMA196" s="2" t="s">
        <v>4</v>
      </c>
      <c r="JMB196" s="2" t="s">
        <v>4</v>
      </c>
      <c r="JMC196" s="2" t="s">
        <v>4</v>
      </c>
      <c r="JMD196" s="2" t="s">
        <v>4</v>
      </c>
      <c r="JME196" s="2" t="s">
        <v>4</v>
      </c>
      <c r="JMF196" s="2" t="s">
        <v>4</v>
      </c>
      <c r="JMG196" s="2" t="s">
        <v>4</v>
      </c>
      <c r="JMH196" s="2" t="s">
        <v>4</v>
      </c>
      <c r="JMI196" s="2" t="s">
        <v>4</v>
      </c>
      <c r="JMJ196" s="2" t="s">
        <v>4</v>
      </c>
      <c r="JMK196" s="2" t="s">
        <v>4</v>
      </c>
      <c r="JML196" s="2" t="s">
        <v>4</v>
      </c>
      <c r="JMM196" s="2" t="s">
        <v>4</v>
      </c>
      <c r="JMN196" s="2" t="s">
        <v>4</v>
      </c>
      <c r="JMO196" s="2" t="s">
        <v>4</v>
      </c>
      <c r="JMP196" s="2" t="s">
        <v>4</v>
      </c>
      <c r="JMQ196" s="2" t="s">
        <v>4</v>
      </c>
      <c r="JMR196" s="2" t="s">
        <v>4</v>
      </c>
      <c r="JMS196" s="2" t="s">
        <v>4</v>
      </c>
      <c r="JMT196" s="2" t="s">
        <v>4</v>
      </c>
      <c r="JMU196" s="2" t="s">
        <v>4</v>
      </c>
      <c r="JMV196" s="2" t="s">
        <v>4</v>
      </c>
      <c r="JMW196" s="2" t="s">
        <v>4</v>
      </c>
      <c r="JMX196" s="2" t="s">
        <v>4</v>
      </c>
      <c r="JMY196" s="2" t="s">
        <v>4</v>
      </c>
      <c r="JMZ196" s="2" t="s">
        <v>4</v>
      </c>
      <c r="JNA196" s="2" t="s">
        <v>4</v>
      </c>
      <c r="JNB196" s="2" t="s">
        <v>4</v>
      </c>
      <c r="JNC196" s="2" t="s">
        <v>4</v>
      </c>
      <c r="JND196" s="2" t="s">
        <v>4</v>
      </c>
      <c r="JNE196" s="2" t="s">
        <v>4</v>
      </c>
      <c r="JNF196" s="2" t="s">
        <v>4</v>
      </c>
      <c r="JNG196" s="2" t="s">
        <v>4</v>
      </c>
      <c r="JNH196" s="2" t="s">
        <v>4</v>
      </c>
      <c r="JNI196" s="2" t="s">
        <v>4</v>
      </c>
      <c r="JNJ196" s="2" t="s">
        <v>4</v>
      </c>
      <c r="JNK196" s="2" t="s">
        <v>4</v>
      </c>
      <c r="JNL196" s="2" t="s">
        <v>4</v>
      </c>
      <c r="JNM196" s="2" t="s">
        <v>4</v>
      </c>
      <c r="JNN196" s="2" t="s">
        <v>4</v>
      </c>
      <c r="JNO196" s="2" t="s">
        <v>4</v>
      </c>
      <c r="JNP196" s="2" t="s">
        <v>4</v>
      </c>
      <c r="JNQ196" s="2" t="s">
        <v>4</v>
      </c>
      <c r="JNR196" s="2" t="s">
        <v>4</v>
      </c>
      <c r="JNS196" s="2" t="s">
        <v>4</v>
      </c>
      <c r="JNT196" s="2" t="s">
        <v>4</v>
      </c>
      <c r="JNU196" s="2" t="s">
        <v>4</v>
      </c>
      <c r="JNV196" s="2" t="s">
        <v>4</v>
      </c>
      <c r="JNW196" s="2" t="s">
        <v>4</v>
      </c>
      <c r="JNX196" s="2" t="s">
        <v>4</v>
      </c>
      <c r="JNY196" s="2" t="s">
        <v>4</v>
      </c>
      <c r="JNZ196" s="2" t="s">
        <v>4</v>
      </c>
      <c r="JOA196" s="2" t="s">
        <v>4</v>
      </c>
      <c r="JOB196" s="2" t="s">
        <v>4</v>
      </c>
      <c r="JOC196" s="2" t="s">
        <v>4</v>
      </c>
      <c r="JOD196" s="2" t="s">
        <v>4</v>
      </c>
      <c r="JOE196" s="2" t="s">
        <v>4</v>
      </c>
      <c r="JOF196" s="2" t="s">
        <v>4</v>
      </c>
      <c r="JOG196" s="2" t="s">
        <v>4</v>
      </c>
      <c r="JOH196" s="2" t="s">
        <v>4</v>
      </c>
      <c r="JOI196" s="2" t="s">
        <v>4</v>
      </c>
      <c r="JOJ196" s="2" t="s">
        <v>4</v>
      </c>
      <c r="JOK196" s="2" t="s">
        <v>4</v>
      </c>
      <c r="JOL196" s="2" t="s">
        <v>4</v>
      </c>
      <c r="JOM196" s="2" t="s">
        <v>4</v>
      </c>
      <c r="JON196" s="2" t="s">
        <v>4</v>
      </c>
      <c r="JOO196" s="2" t="s">
        <v>4</v>
      </c>
      <c r="JOP196" s="2" t="s">
        <v>4</v>
      </c>
      <c r="JOQ196" s="2" t="s">
        <v>4</v>
      </c>
      <c r="JOR196" s="2" t="s">
        <v>4</v>
      </c>
      <c r="JOS196" s="2" t="s">
        <v>4</v>
      </c>
      <c r="JOT196" s="2" t="s">
        <v>4</v>
      </c>
      <c r="JOU196" s="2" t="s">
        <v>4</v>
      </c>
      <c r="JOV196" s="2" t="s">
        <v>4</v>
      </c>
      <c r="JOW196" s="2" t="s">
        <v>4</v>
      </c>
      <c r="JOX196" s="2" t="s">
        <v>4</v>
      </c>
      <c r="JOY196" s="2" t="s">
        <v>4</v>
      </c>
      <c r="JOZ196" s="2" t="s">
        <v>4</v>
      </c>
      <c r="JPA196" s="2" t="s">
        <v>4</v>
      </c>
      <c r="JPB196" s="2" t="s">
        <v>4</v>
      </c>
      <c r="JPC196" s="2" t="s">
        <v>4</v>
      </c>
      <c r="JPD196" s="2" t="s">
        <v>4</v>
      </c>
      <c r="JPE196" s="2" t="s">
        <v>4</v>
      </c>
      <c r="JPF196" s="2" t="s">
        <v>4</v>
      </c>
      <c r="JPG196" s="2" t="s">
        <v>4</v>
      </c>
      <c r="JPH196" s="2" t="s">
        <v>4</v>
      </c>
      <c r="JPI196" s="2" t="s">
        <v>4</v>
      </c>
      <c r="JPJ196" s="2" t="s">
        <v>4</v>
      </c>
      <c r="JPK196" s="2" t="s">
        <v>4</v>
      </c>
      <c r="JPL196" s="2" t="s">
        <v>4</v>
      </c>
      <c r="JPM196" s="2" t="s">
        <v>4</v>
      </c>
      <c r="JPN196" s="2" t="s">
        <v>4</v>
      </c>
      <c r="JPO196" s="2" t="s">
        <v>4</v>
      </c>
      <c r="JPP196" s="2" t="s">
        <v>4</v>
      </c>
      <c r="JPQ196" s="2" t="s">
        <v>4</v>
      </c>
      <c r="JPR196" s="2" t="s">
        <v>4</v>
      </c>
      <c r="JPS196" s="2" t="s">
        <v>4</v>
      </c>
      <c r="JPT196" s="2" t="s">
        <v>4</v>
      </c>
      <c r="JPU196" s="2" t="s">
        <v>4</v>
      </c>
      <c r="JPV196" s="2" t="s">
        <v>4</v>
      </c>
      <c r="JPW196" s="2" t="s">
        <v>4</v>
      </c>
      <c r="JPX196" s="2" t="s">
        <v>4</v>
      </c>
      <c r="JPY196" s="2" t="s">
        <v>4</v>
      </c>
      <c r="JPZ196" s="2" t="s">
        <v>4</v>
      </c>
      <c r="JQA196" s="2" t="s">
        <v>4</v>
      </c>
      <c r="JQB196" s="2" t="s">
        <v>4</v>
      </c>
      <c r="JQC196" s="2" t="s">
        <v>4</v>
      </c>
      <c r="JQD196" s="2" t="s">
        <v>4</v>
      </c>
      <c r="JQE196" s="2" t="s">
        <v>4</v>
      </c>
      <c r="JQF196" s="2" t="s">
        <v>4</v>
      </c>
      <c r="JQG196" s="2" t="s">
        <v>4</v>
      </c>
      <c r="JQH196" s="2" t="s">
        <v>4</v>
      </c>
      <c r="JQI196" s="2" t="s">
        <v>4</v>
      </c>
      <c r="JQJ196" s="2" t="s">
        <v>4</v>
      </c>
      <c r="JQK196" s="2" t="s">
        <v>4</v>
      </c>
      <c r="JQL196" s="2" t="s">
        <v>4</v>
      </c>
      <c r="JQM196" s="2" t="s">
        <v>4</v>
      </c>
      <c r="JQN196" s="2" t="s">
        <v>4</v>
      </c>
      <c r="JQO196" s="2" t="s">
        <v>4</v>
      </c>
      <c r="JQP196" s="2" t="s">
        <v>4</v>
      </c>
      <c r="JQQ196" s="2" t="s">
        <v>4</v>
      </c>
      <c r="JQR196" s="2" t="s">
        <v>4</v>
      </c>
      <c r="JQS196" s="2" t="s">
        <v>4</v>
      </c>
      <c r="JQT196" s="2" t="s">
        <v>4</v>
      </c>
      <c r="JQU196" s="2" t="s">
        <v>4</v>
      </c>
      <c r="JQV196" s="2" t="s">
        <v>4</v>
      </c>
      <c r="JQW196" s="2" t="s">
        <v>4</v>
      </c>
      <c r="JQX196" s="2" t="s">
        <v>4</v>
      </c>
      <c r="JQY196" s="2" t="s">
        <v>4</v>
      </c>
      <c r="JQZ196" s="2" t="s">
        <v>4</v>
      </c>
      <c r="JRA196" s="2" t="s">
        <v>4</v>
      </c>
      <c r="JRB196" s="2" t="s">
        <v>4</v>
      </c>
      <c r="JRC196" s="2" t="s">
        <v>4</v>
      </c>
      <c r="JRD196" s="2" t="s">
        <v>4</v>
      </c>
      <c r="JRE196" s="2" t="s">
        <v>4</v>
      </c>
      <c r="JRF196" s="2" t="s">
        <v>4</v>
      </c>
      <c r="JRG196" s="2" t="s">
        <v>4</v>
      </c>
      <c r="JRH196" s="2" t="s">
        <v>4</v>
      </c>
      <c r="JRI196" s="2" t="s">
        <v>4</v>
      </c>
      <c r="JRJ196" s="2" t="s">
        <v>4</v>
      </c>
      <c r="JRK196" s="2" t="s">
        <v>4</v>
      </c>
      <c r="JRL196" s="2" t="s">
        <v>4</v>
      </c>
      <c r="JRM196" s="2" t="s">
        <v>4</v>
      </c>
      <c r="JRN196" s="2" t="s">
        <v>4</v>
      </c>
      <c r="JRO196" s="2" t="s">
        <v>4</v>
      </c>
      <c r="JRP196" s="2" t="s">
        <v>4</v>
      </c>
      <c r="JRQ196" s="2" t="s">
        <v>4</v>
      </c>
      <c r="JRR196" s="2" t="s">
        <v>4</v>
      </c>
      <c r="JRS196" s="2" t="s">
        <v>4</v>
      </c>
      <c r="JRT196" s="2" t="s">
        <v>4</v>
      </c>
      <c r="JRU196" s="2" t="s">
        <v>4</v>
      </c>
      <c r="JRV196" s="2" t="s">
        <v>4</v>
      </c>
      <c r="JRW196" s="2" t="s">
        <v>4</v>
      </c>
      <c r="JRX196" s="2" t="s">
        <v>4</v>
      </c>
      <c r="JRY196" s="2" t="s">
        <v>4</v>
      </c>
      <c r="JRZ196" s="2" t="s">
        <v>4</v>
      </c>
      <c r="JSA196" s="2" t="s">
        <v>4</v>
      </c>
      <c r="JSB196" s="2" t="s">
        <v>4</v>
      </c>
      <c r="JSC196" s="2" t="s">
        <v>4</v>
      </c>
      <c r="JSD196" s="2" t="s">
        <v>4</v>
      </c>
      <c r="JSE196" s="2" t="s">
        <v>4</v>
      </c>
      <c r="JSF196" s="2" t="s">
        <v>4</v>
      </c>
      <c r="JSG196" s="2" t="s">
        <v>4</v>
      </c>
      <c r="JSH196" s="2" t="s">
        <v>4</v>
      </c>
      <c r="JSI196" s="2" t="s">
        <v>4</v>
      </c>
      <c r="JSJ196" s="2" t="s">
        <v>4</v>
      </c>
      <c r="JSK196" s="2" t="s">
        <v>4</v>
      </c>
      <c r="JSL196" s="2" t="s">
        <v>4</v>
      </c>
      <c r="JSM196" s="2" t="s">
        <v>4</v>
      </c>
      <c r="JSN196" s="2" t="s">
        <v>4</v>
      </c>
      <c r="JSO196" s="2" t="s">
        <v>4</v>
      </c>
      <c r="JSP196" s="2" t="s">
        <v>4</v>
      </c>
      <c r="JSQ196" s="2" t="s">
        <v>4</v>
      </c>
      <c r="JSR196" s="2" t="s">
        <v>4</v>
      </c>
      <c r="JSS196" s="2" t="s">
        <v>4</v>
      </c>
      <c r="JST196" s="2" t="s">
        <v>4</v>
      </c>
      <c r="JSU196" s="2" t="s">
        <v>4</v>
      </c>
      <c r="JSV196" s="2" t="s">
        <v>4</v>
      </c>
      <c r="JSW196" s="2" t="s">
        <v>4</v>
      </c>
      <c r="JSX196" s="2" t="s">
        <v>4</v>
      </c>
      <c r="JSY196" s="2" t="s">
        <v>4</v>
      </c>
      <c r="JSZ196" s="2" t="s">
        <v>4</v>
      </c>
      <c r="JTA196" s="2" t="s">
        <v>4</v>
      </c>
      <c r="JTB196" s="2" t="s">
        <v>4</v>
      </c>
      <c r="JTC196" s="2" t="s">
        <v>4</v>
      </c>
      <c r="JTD196" s="2" t="s">
        <v>4</v>
      </c>
      <c r="JTE196" s="2" t="s">
        <v>4</v>
      </c>
      <c r="JTF196" s="2" t="s">
        <v>4</v>
      </c>
      <c r="JTG196" s="2" t="s">
        <v>4</v>
      </c>
      <c r="JTH196" s="2" t="s">
        <v>4</v>
      </c>
      <c r="JTI196" s="2" t="s">
        <v>4</v>
      </c>
      <c r="JTJ196" s="2" t="s">
        <v>4</v>
      </c>
      <c r="JTK196" s="2" t="s">
        <v>4</v>
      </c>
      <c r="JTL196" s="2" t="s">
        <v>4</v>
      </c>
      <c r="JTM196" s="2" t="s">
        <v>4</v>
      </c>
      <c r="JTN196" s="2" t="s">
        <v>4</v>
      </c>
      <c r="JTO196" s="2" t="s">
        <v>4</v>
      </c>
      <c r="JTP196" s="2" t="s">
        <v>4</v>
      </c>
      <c r="JTQ196" s="2" t="s">
        <v>4</v>
      </c>
      <c r="JTR196" s="2" t="s">
        <v>4</v>
      </c>
      <c r="JTS196" s="2" t="s">
        <v>4</v>
      </c>
      <c r="JTT196" s="2" t="s">
        <v>4</v>
      </c>
      <c r="JTU196" s="2" t="s">
        <v>4</v>
      </c>
      <c r="JTV196" s="2" t="s">
        <v>4</v>
      </c>
      <c r="JTW196" s="2" t="s">
        <v>4</v>
      </c>
      <c r="JTX196" s="2" t="s">
        <v>4</v>
      </c>
      <c r="JTY196" s="2" t="s">
        <v>4</v>
      </c>
      <c r="JTZ196" s="2" t="s">
        <v>4</v>
      </c>
      <c r="JUA196" s="2" t="s">
        <v>4</v>
      </c>
      <c r="JUB196" s="2" t="s">
        <v>4</v>
      </c>
      <c r="JUC196" s="2" t="s">
        <v>4</v>
      </c>
      <c r="JUD196" s="2" t="s">
        <v>4</v>
      </c>
      <c r="JUE196" s="2" t="s">
        <v>4</v>
      </c>
      <c r="JUF196" s="2" t="s">
        <v>4</v>
      </c>
      <c r="JUG196" s="2" t="s">
        <v>4</v>
      </c>
      <c r="JUH196" s="2" t="s">
        <v>4</v>
      </c>
      <c r="JUI196" s="2" t="s">
        <v>4</v>
      </c>
      <c r="JUJ196" s="2" t="s">
        <v>4</v>
      </c>
      <c r="JUK196" s="2" t="s">
        <v>4</v>
      </c>
      <c r="JUL196" s="2" t="s">
        <v>4</v>
      </c>
      <c r="JUM196" s="2" t="s">
        <v>4</v>
      </c>
      <c r="JUN196" s="2" t="s">
        <v>4</v>
      </c>
      <c r="JUO196" s="2" t="s">
        <v>4</v>
      </c>
      <c r="JUP196" s="2" t="s">
        <v>4</v>
      </c>
      <c r="JUQ196" s="2" t="s">
        <v>4</v>
      </c>
      <c r="JUR196" s="2" t="s">
        <v>4</v>
      </c>
      <c r="JUS196" s="2" t="s">
        <v>4</v>
      </c>
      <c r="JUT196" s="2" t="s">
        <v>4</v>
      </c>
      <c r="JUU196" s="2" t="s">
        <v>4</v>
      </c>
      <c r="JUV196" s="2" t="s">
        <v>4</v>
      </c>
      <c r="JUW196" s="2" t="s">
        <v>4</v>
      </c>
      <c r="JUX196" s="2" t="s">
        <v>4</v>
      </c>
      <c r="JUY196" s="2" t="s">
        <v>4</v>
      </c>
      <c r="JUZ196" s="2" t="s">
        <v>4</v>
      </c>
      <c r="JVA196" s="2" t="s">
        <v>4</v>
      </c>
      <c r="JVB196" s="2" t="s">
        <v>4</v>
      </c>
      <c r="JVC196" s="2" t="s">
        <v>4</v>
      </c>
      <c r="JVD196" s="2" t="s">
        <v>4</v>
      </c>
      <c r="JVE196" s="2" t="s">
        <v>4</v>
      </c>
      <c r="JVF196" s="2" t="s">
        <v>4</v>
      </c>
      <c r="JVG196" s="2" t="s">
        <v>4</v>
      </c>
      <c r="JVH196" s="2" t="s">
        <v>4</v>
      </c>
      <c r="JVI196" s="2" t="s">
        <v>4</v>
      </c>
      <c r="JVJ196" s="2" t="s">
        <v>4</v>
      </c>
      <c r="JVK196" s="2" t="s">
        <v>4</v>
      </c>
      <c r="JVL196" s="2" t="s">
        <v>4</v>
      </c>
      <c r="JVM196" s="2" t="s">
        <v>4</v>
      </c>
      <c r="JVN196" s="2" t="s">
        <v>4</v>
      </c>
      <c r="JVO196" s="2" t="s">
        <v>4</v>
      </c>
      <c r="JVP196" s="2" t="s">
        <v>4</v>
      </c>
      <c r="JVQ196" s="2" t="s">
        <v>4</v>
      </c>
      <c r="JVR196" s="2" t="s">
        <v>4</v>
      </c>
      <c r="JVS196" s="2" t="s">
        <v>4</v>
      </c>
      <c r="JVT196" s="2" t="s">
        <v>4</v>
      </c>
      <c r="JVU196" s="2" t="s">
        <v>4</v>
      </c>
      <c r="JVV196" s="2" t="s">
        <v>4</v>
      </c>
      <c r="JVW196" s="2" t="s">
        <v>4</v>
      </c>
      <c r="JVX196" s="2" t="s">
        <v>4</v>
      </c>
      <c r="JVY196" s="2" t="s">
        <v>4</v>
      </c>
      <c r="JVZ196" s="2" t="s">
        <v>4</v>
      </c>
      <c r="JWA196" s="2" t="s">
        <v>4</v>
      </c>
      <c r="JWB196" s="2" t="s">
        <v>4</v>
      </c>
      <c r="JWC196" s="2" t="s">
        <v>4</v>
      </c>
      <c r="JWD196" s="2" t="s">
        <v>4</v>
      </c>
      <c r="JWE196" s="2" t="s">
        <v>4</v>
      </c>
      <c r="JWF196" s="2" t="s">
        <v>4</v>
      </c>
      <c r="JWG196" s="2" t="s">
        <v>4</v>
      </c>
      <c r="JWH196" s="2" t="s">
        <v>4</v>
      </c>
      <c r="JWI196" s="2" t="s">
        <v>4</v>
      </c>
      <c r="JWJ196" s="2" t="s">
        <v>4</v>
      </c>
      <c r="JWK196" s="2" t="s">
        <v>4</v>
      </c>
      <c r="JWL196" s="2" t="s">
        <v>4</v>
      </c>
      <c r="JWM196" s="2" t="s">
        <v>4</v>
      </c>
      <c r="JWN196" s="2" t="s">
        <v>4</v>
      </c>
      <c r="JWO196" s="2" t="s">
        <v>4</v>
      </c>
      <c r="JWP196" s="2" t="s">
        <v>4</v>
      </c>
      <c r="JWQ196" s="2" t="s">
        <v>4</v>
      </c>
      <c r="JWR196" s="2" t="s">
        <v>4</v>
      </c>
      <c r="JWS196" s="2" t="s">
        <v>4</v>
      </c>
      <c r="JWT196" s="2" t="s">
        <v>4</v>
      </c>
      <c r="JWU196" s="2" t="s">
        <v>4</v>
      </c>
      <c r="JWV196" s="2" t="s">
        <v>4</v>
      </c>
      <c r="JWW196" s="2" t="s">
        <v>4</v>
      </c>
      <c r="JWX196" s="2" t="s">
        <v>4</v>
      </c>
      <c r="JWY196" s="2" t="s">
        <v>4</v>
      </c>
      <c r="JWZ196" s="2" t="s">
        <v>4</v>
      </c>
      <c r="JXA196" s="2" t="s">
        <v>4</v>
      </c>
      <c r="JXB196" s="2" t="s">
        <v>4</v>
      </c>
      <c r="JXC196" s="2" t="s">
        <v>4</v>
      </c>
      <c r="JXD196" s="2" t="s">
        <v>4</v>
      </c>
      <c r="JXE196" s="2" t="s">
        <v>4</v>
      </c>
      <c r="JXF196" s="2" t="s">
        <v>4</v>
      </c>
      <c r="JXG196" s="2" t="s">
        <v>4</v>
      </c>
      <c r="JXH196" s="2" t="s">
        <v>4</v>
      </c>
      <c r="JXI196" s="2" t="s">
        <v>4</v>
      </c>
      <c r="JXJ196" s="2" t="s">
        <v>4</v>
      </c>
      <c r="JXK196" s="2" t="s">
        <v>4</v>
      </c>
      <c r="JXL196" s="2" t="s">
        <v>4</v>
      </c>
      <c r="JXM196" s="2" t="s">
        <v>4</v>
      </c>
      <c r="JXN196" s="2" t="s">
        <v>4</v>
      </c>
      <c r="JXO196" s="2" t="s">
        <v>4</v>
      </c>
      <c r="JXP196" s="2" t="s">
        <v>4</v>
      </c>
      <c r="JXQ196" s="2" t="s">
        <v>4</v>
      </c>
      <c r="JXR196" s="2" t="s">
        <v>4</v>
      </c>
      <c r="JXS196" s="2" t="s">
        <v>4</v>
      </c>
      <c r="JXT196" s="2" t="s">
        <v>4</v>
      </c>
      <c r="JXU196" s="2" t="s">
        <v>4</v>
      </c>
      <c r="JXV196" s="2" t="s">
        <v>4</v>
      </c>
      <c r="JXW196" s="2" t="s">
        <v>4</v>
      </c>
      <c r="JXX196" s="2" t="s">
        <v>4</v>
      </c>
      <c r="JXY196" s="2" t="s">
        <v>4</v>
      </c>
      <c r="JXZ196" s="2" t="s">
        <v>4</v>
      </c>
      <c r="JYA196" s="2" t="s">
        <v>4</v>
      </c>
      <c r="JYB196" s="2" t="s">
        <v>4</v>
      </c>
      <c r="JYC196" s="2" t="s">
        <v>4</v>
      </c>
      <c r="JYD196" s="2" t="s">
        <v>4</v>
      </c>
      <c r="JYE196" s="2" t="s">
        <v>4</v>
      </c>
      <c r="JYF196" s="2" t="s">
        <v>4</v>
      </c>
      <c r="JYG196" s="2" t="s">
        <v>4</v>
      </c>
      <c r="JYH196" s="2" t="s">
        <v>4</v>
      </c>
      <c r="JYI196" s="2" t="s">
        <v>4</v>
      </c>
      <c r="JYJ196" s="2" t="s">
        <v>4</v>
      </c>
      <c r="JYK196" s="2" t="s">
        <v>4</v>
      </c>
      <c r="JYL196" s="2" t="s">
        <v>4</v>
      </c>
      <c r="JYM196" s="2" t="s">
        <v>4</v>
      </c>
      <c r="JYN196" s="2" t="s">
        <v>4</v>
      </c>
      <c r="JYO196" s="2" t="s">
        <v>4</v>
      </c>
      <c r="JYP196" s="2" t="s">
        <v>4</v>
      </c>
      <c r="JYQ196" s="2" t="s">
        <v>4</v>
      </c>
      <c r="JYR196" s="2" t="s">
        <v>4</v>
      </c>
      <c r="JYS196" s="2" t="s">
        <v>4</v>
      </c>
      <c r="JYT196" s="2" t="s">
        <v>4</v>
      </c>
      <c r="JYU196" s="2" t="s">
        <v>4</v>
      </c>
      <c r="JYV196" s="2" t="s">
        <v>4</v>
      </c>
      <c r="JYW196" s="2" t="s">
        <v>4</v>
      </c>
      <c r="JYX196" s="2" t="s">
        <v>4</v>
      </c>
      <c r="JYY196" s="2" t="s">
        <v>4</v>
      </c>
      <c r="JYZ196" s="2" t="s">
        <v>4</v>
      </c>
      <c r="JZA196" s="2" t="s">
        <v>4</v>
      </c>
      <c r="JZB196" s="2" t="s">
        <v>4</v>
      </c>
      <c r="JZC196" s="2" t="s">
        <v>4</v>
      </c>
      <c r="JZD196" s="2" t="s">
        <v>4</v>
      </c>
      <c r="JZE196" s="2" t="s">
        <v>4</v>
      </c>
      <c r="JZF196" s="2" t="s">
        <v>4</v>
      </c>
      <c r="JZG196" s="2" t="s">
        <v>4</v>
      </c>
      <c r="JZH196" s="2" t="s">
        <v>4</v>
      </c>
      <c r="JZI196" s="2" t="s">
        <v>4</v>
      </c>
      <c r="JZJ196" s="2" t="s">
        <v>4</v>
      </c>
      <c r="JZK196" s="2" t="s">
        <v>4</v>
      </c>
      <c r="JZL196" s="2" t="s">
        <v>4</v>
      </c>
      <c r="JZM196" s="2" t="s">
        <v>4</v>
      </c>
      <c r="JZN196" s="2" t="s">
        <v>4</v>
      </c>
      <c r="JZO196" s="2" t="s">
        <v>4</v>
      </c>
      <c r="JZP196" s="2" t="s">
        <v>4</v>
      </c>
      <c r="JZQ196" s="2" t="s">
        <v>4</v>
      </c>
      <c r="JZR196" s="2" t="s">
        <v>4</v>
      </c>
      <c r="JZS196" s="2" t="s">
        <v>4</v>
      </c>
      <c r="JZT196" s="2" t="s">
        <v>4</v>
      </c>
      <c r="JZU196" s="2" t="s">
        <v>4</v>
      </c>
      <c r="JZV196" s="2" t="s">
        <v>4</v>
      </c>
      <c r="JZW196" s="2" t="s">
        <v>4</v>
      </c>
      <c r="JZX196" s="2" t="s">
        <v>4</v>
      </c>
      <c r="JZY196" s="2" t="s">
        <v>4</v>
      </c>
      <c r="JZZ196" s="2" t="s">
        <v>4</v>
      </c>
      <c r="KAA196" s="2" t="s">
        <v>4</v>
      </c>
      <c r="KAB196" s="2" t="s">
        <v>4</v>
      </c>
      <c r="KAC196" s="2" t="s">
        <v>4</v>
      </c>
      <c r="KAD196" s="2" t="s">
        <v>4</v>
      </c>
      <c r="KAE196" s="2" t="s">
        <v>4</v>
      </c>
      <c r="KAF196" s="2" t="s">
        <v>4</v>
      </c>
      <c r="KAG196" s="2" t="s">
        <v>4</v>
      </c>
      <c r="KAH196" s="2" t="s">
        <v>4</v>
      </c>
      <c r="KAI196" s="2" t="s">
        <v>4</v>
      </c>
      <c r="KAJ196" s="2" t="s">
        <v>4</v>
      </c>
      <c r="KAK196" s="2" t="s">
        <v>4</v>
      </c>
      <c r="KAL196" s="2" t="s">
        <v>4</v>
      </c>
      <c r="KAM196" s="2" t="s">
        <v>4</v>
      </c>
      <c r="KAN196" s="2" t="s">
        <v>4</v>
      </c>
      <c r="KAO196" s="2" t="s">
        <v>4</v>
      </c>
      <c r="KAP196" s="2" t="s">
        <v>4</v>
      </c>
      <c r="KAQ196" s="2" t="s">
        <v>4</v>
      </c>
      <c r="KAR196" s="2" t="s">
        <v>4</v>
      </c>
      <c r="KAS196" s="2" t="s">
        <v>4</v>
      </c>
      <c r="KAT196" s="2" t="s">
        <v>4</v>
      </c>
      <c r="KAU196" s="2" t="s">
        <v>4</v>
      </c>
      <c r="KAV196" s="2" t="s">
        <v>4</v>
      </c>
      <c r="KAW196" s="2" t="s">
        <v>4</v>
      </c>
      <c r="KAX196" s="2" t="s">
        <v>4</v>
      </c>
      <c r="KAY196" s="2" t="s">
        <v>4</v>
      </c>
      <c r="KAZ196" s="2" t="s">
        <v>4</v>
      </c>
      <c r="KBA196" s="2" t="s">
        <v>4</v>
      </c>
      <c r="KBB196" s="2" t="s">
        <v>4</v>
      </c>
      <c r="KBC196" s="2" t="s">
        <v>4</v>
      </c>
      <c r="KBD196" s="2" t="s">
        <v>4</v>
      </c>
      <c r="KBE196" s="2" t="s">
        <v>4</v>
      </c>
      <c r="KBF196" s="2" t="s">
        <v>4</v>
      </c>
      <c r="KBG196" s="2" t="s">
        <v>4</v>
      </c>
      <c r="KBH196" s="2" t="s">
        <v>4</v>
      </c>
      <c r="KBI196" s="2" t="s">
        <v>4</v>
      </c>
      <c r="KBJ196" s="2" t="s">
        <v>4</v>
      </c>
      <c r="KBK196" s="2" t="s">
        <v>4</v>
      </c>
      <c r="KBL196" s="2" t="s">
        <v>4</v>
      </c>
      <c r="KBM196" s="2" t="s">
        <v>4</v>
      </c>
      <c r="KBN196" s="2" t="s">
        <v>4</v>
      </c>
      <c r="KBO196" s="2" t="s">
        <v>4</v>
      </c>
      <c r="KBP196" s="2" t="s">
        <v>4</v>
      </c>
      <c r="KBQ196" s="2" t="s">
        <v>4</v>
      </c>
      <c r="KBR196" s="2" t="s">
        <v>4</v>
      </c>
      <c r="KBS196" s="2" t="s">
        <v>4</v>
      </c>
      <c r="KBT196" s="2" t="s">
        <v>4</v>
      </c>
      <c r="KBU196" s="2" t="s">
        <v>4</v>
      </c>
      <c r="KBV196" s="2" t="s">
        <v>4</v>
      </c>
      <c r="KBW196" s="2" t="s">
        <v>4</v>
      </c>
      <c r="KBX196" s="2" t="s">
        <v>4</v>
      </c>
      <c r="KBY196" s="2" t="s">
        <v>4</v>
      </c>
      <c r="KBZ196" s="2" t="s">
        <v>4</v>
      </c>
      <c r="KCA196" s="2" t="s">
        <v>4</v>
      </c>
      <c r="KCB196" s="2" t="s">
        <v>4</v>
      </c>
      <c r="KCC196" s="2" t="s">
        <v>4</v>
      </c>
      <c r="KCD196" s="2" t="s">
        <v>4</v>
      </c>
      <c r="KCE196" s="2" t="s">
        <v>4</v>
      </c>
      <c r="KCF196" s="2" t="s">
        <v>4</v>
      </c>
      <c r="KCG196" s="2" t="s">
        <v>4</v>
      </c>
      <c r="KCH196" s="2" t="s">
        <v>4</v>
      </c>
      <c r="KCI196" s="2" t="s">
        <v>4</v>
      </c>
      <c r="KCJ196" s="2" t="s">
        <v>4</v>
      </c>
      <c r="KCK196" s="2" t="s">
        <v>4</v>
      </c>
      <c r="KCL196" s="2" t="s">
        <v>4</v>
      </c>
      <c r="KCM196" s="2" t="s">
        <v>4</v>
      </c>
      <c r="KCN196" s="2" t="s">
        <v>4</v>
      </c>
      <c r="KCO196" s="2" t="s">
        <v>4</v>
      </c>
      <c r="KCP196" s="2" t="s">
        <v>4</v>
      </c>
      <c r="KCQ196" s="2" t="s">
        <v>4</v>
      </c>
      <c r="KCR196" s="2" t="s">
        <v>4</v>
      </c>
      <c r="KCS196" s="2" t="s">
        <v>4</v>
      </c>
      <c r="KCT196" s="2" t="s">
        <v>4</v>
      </c>
      <c r="KCU196" s="2" t="s">
        <v>4</v>
      </c>
      <c r="KCV196" s="2" t="s">
        <v>4</v>
      </c>
      <c r="KCW196" s="2" t="s">
        <v>4</v>
      </c>
      <c r="KCX196" s="2" t="s">
        <v>4</v>
      </c>
      <c r="KCY196" s="2" t="s">
        <v>4</v>
      </c>
      <c r="KCZ196" s="2" t="s">
        <v>4</v>
      </c>
      <c r="KDA196" s="2" t="s">
        <v>4</v>
      </c>
      <c r="KDB196" s="2" t="s">
        <v>4</v>
      </c>
      <c r="KDC196" s="2" t="s">
        <v>4</v>
      </c>
      <c r="KDD196" s="2" t="s">
        <v>4</v>
      </c>
      <c r="KDE196" s="2" t="s">
        <v>4</v>
      </c>
      <c r="KDF196" s="2" t="s">
        <v>4</v>
      </c>
      <c r="KDG196" s="2" t="s">
        <v>4</v>
      </c>
      <c r="KDH196" s="2" t="s">
        <v>4</v>
      </c>
      <c r="KDI196" s="2" t="s">
        <v>4</v>
      </c>
      <c r="KDJ196" s="2" t="s">
        <v>4</v>
      </c>
      <c r="KDK196" s="2" t="s">
        <v>4</v>
      </c>
      <c r="KDL196" s="2" t="s">
        <v>4</v>
      </c>
      <c r="KDM196" s="2" t="s">
        <v>4</v>
      </c>
      <c r="KDN196" s="2" t="s">
        <v>4</v>
      </c>
      <c r="KDO196" s="2" t="s">
        <v>4</v>
      </c>
      <c r="KDP196" s="2" t="s">
        <v>4</v>
      </c>
      <c r="KDQ196" s="2" t="s">
        <v>4</v>
      </c>
      <c r="KDR196" s="2" t="s">
        <v>4</v>
      </c>
      <c r="KDS196" s="2" t="s">
        <v>4</v>
      </c>
      <c r="KDT196" s="2" t="s">
        <v>4</v>
      </c>
      <c r="KDU196" s="2" t="s">
        <v>4</v>
      </c>
      <c r="KDV196" s="2" t="s">
        <v>4</v>
      </c>
      <c r="KDW196" s="2" t="s">
        <v>4</v>
      </c>
      <c r="KDX196" s="2" t="s">
        <v>4</v>
      </c>
      <c r="KDY196" s="2" t="s">
        <v>4</v>
      </c>
      <c r="KDZ196" s="2" t="s">
        <v>4</v>
      </c>
      <c r="KEA196" s="2" t="s">
        <v>4</v>
      </c>
      <c r="KEB196" s="2" t="s">
        <v>4</v>
      </c>
      <c r="KEC196" s="2" t="s">
        <v>4</v>
      </c>
      <c r="KED196" s="2" t="s">
        <v>4</v>
      </c>
      <c r="KEE196" s="2" t="s">
        <v>4</v>
      </c>
      <c r="KEF196" s="2" t="s">
        <v>4</v>
      </c>
      <c r="KEG196" s="2" t="s">
        <v>4</v>
      </c>
      <c r="KEH196" s="2" t="s">
        <v>4</v>
      </c>
      <c r="KEI196" s="2" t="s">
        <v>4</v>
      </c>
      <c r="KEJ196" s="2" t="s">
        <v>4</v>
      </c>
      <c r="KEK196" s="2" t="s">
        <v>4</v>
      </c>
      <c r="KEL196" s="2" t="s">
        <v>4</v>
      </c>
      <c r="KEM196" s="2" t="s">
        <v>4</v>
      </c>
      <c r="KEN196" s="2" t="s">
        <v>4</v>
      </c>
      <c r="KEO196" s="2" t="s">
        <v>4</v>
      </c>
      <c r="KEP196" s="2" t="s">
        <v>4</v>
      </c>
      <c r="KEQ196" s="2" t="s">
        <v>4</v>
      </c>
      <c r="KER196" s="2" t="s">
        <v>4</v>
      </c>
      <c r="KES196" s="2" t="s">
        <v>4</v>
      </c>
      <c r="KET196" s="2" t="s">
        <v>4</v>
      </c>
      <c r="KEU196" s="2" t="s">
        <v>4</v>
      </c>
      <c r="KEV196" s="2" t="s">
        <v>4</v>
      </c>
      <c r="KEW196" s="2" t="s">
        <v>4</v>
      </c>
      <c r="KEX196" s="2" t="s">
        <v>4</v>
      </c>
      <c r="KEY196" s="2" t="s">
        <v>4</v>
      </c>
      <c r="KEZ196" s="2" t="s">
        <v>4</v>
      </c>
      <c r="KFA196" s="2" t="s">
        <v>4</v>
      </c>
      <c r="KFB196" s="2" t="s">
        <v>4</v>
      </c>
      <c r="KFC196" s="2" t="s">
        <v>4</v>
      </c>
      <c r="KFD196" s="2" t="s">
        <v>4</v>
      </c>
      <c r="KFE196" s="2" t="s">
        <v>4</v>
      </c>
      <c r="KFF196" s="2" t="s">
        <v>4</v>
      </c>
      <c r="KFG196" s="2" t="s">
        <v>4</v>
      </c>
      <c r="KFH196" s="2" t="s">
        <v>4</v>
      </c>
      <c r="KFI196" s="2" t="s">
        <v>4</v>
      </c>
      <c r="KFJ196" s="2" t="s">
        <v>4</v>
      </c>
      <c r="KFK196" s="2" t="s">
        <v>4</v>
      </c>
      <c r="KFL196" s="2" t="s">
        <v>4</v>
      </c>
      <c r="KFM196" s="2" t="s">
        <v>4</v>
      </c>
      <c r="KFN196" s="2" t="s">
        <v>4</v>
      </c>
      <c r="KFO196" s="2" t="s">
        <v>4</v>
      </c>
      <c r="KFP196" s="2" t="s">
        <v>4</v>
      </c>
      <c r="KFQ196" s="2" t="s">
        <v>4</v>
      </c>
      <c r="KFR196" s="2" t="s">
        <v>4</v>
      </c>
      <c r="KFS196" s="2" t="s">
        <v>4</v>
      </c>
      <c r="KFT196" s="2" t="s">
        <v>4</v>
      </c>
      <c r="KFU196" s="2" t="s">
        <v>4</v>
      </c>
      <c r="KFV196" s="2" t="s">
        <v>4</v>
      </c>
      <c r="KFW196" s="2" t="s">
        <v>4</v>
      </c>
      <c r="KFX196" s="2" t="s">
        <v>4</v>
      </c>
      <c r="KFY196" s="2" t="s">
        <v>4</v>
      </c>
      <c r="KFZ196" s="2" t="s">
        <v>4</v>
      </c>
      <c r="KGA196" s="2" t="s">
        <v>4</v>
      </c>
      <c r="KGB196" s="2" t="s">
        <v>4</v>
      </c>
      <c r="KGC196" s="2" t="s">
        <v>4</v>
      </c>
      <c r="KGD196" s="2" t="s">
        <v>4</v>
      </c>
      <c r="KGE196" s="2" t="s">
        <v>4</v>
      </c>
      <c r="KGF196" s="2" t="s">
        <v>4</v>
      </c>
      <c r="KGG196" s="2" t="s">
        <v>4</v>
      </c>
      <c r="KGH196" s="2" t="s">
        <v>4</v>
      </c>
      <c r="KGI196" s="2" t="s">
        <v>4</v>
      </c>
      <c r="KGJ196" s="2" t="s">
        <v>4</v>
      </c>
      <c r="KGK196" s="2" t="s">
        <v>4</v>
      </c>
      <c r="KGL196" s="2" t="s">
        <v>4</v>
      </c>
      <c r="KGM196" s="2" t="s">
        <v>4</v>
      </c>
      <c r="KGN196" s="2" t="s">
        <v>4</v>
      </c>
      <c r="KGO196" s="2" t="s">
        <v>4</v>
      </c>
      <c r="KGP196" s="2" t="s">
        <v>4</v>
      </c>
      <c r="KGQ196" s="2" t="s">
        <v>4</v>
      </c>
      <c r="KGR196" s="2" t="s">
        <v>4</v>
      </c>
      <c r="KGS196" s="2" t="s">
        <v>4</v>
      </c>
      <c r="KGT196" s="2" t="s">
        <v>4</v>
      </c>
      <c r="KGU196" s="2" t="s">
        <v>4</v>
      </c>
      <c r="KGV196" s="2" t="s">
        <v>4</v>
      </c>
      <c r="KGW196" s="2" t="s">
        <v>4</v>
      </c>
      <c r="KGX196" s="2" t="s">
        <v>4</v>
      </c>
      <c r="KGY196" s="2" t="s">
        <v>4</v>
      </c>
      <c r="KGZ196" s="2" t="s">
        <v>4</v>
      </c>
      <c r="KHA196" s="2" t="s">
        <v>4</v>
      </c>
      <c r="KHB196" s="2" t="s">
        <v>4</v>
      </c>
      <c r="KHC196" s="2" t="s">
        <v>4</v>
      </c>
      <c r="KHD196" s="2" t="s">
        <v>4</v>
      </c>
      <c r="KHE196" s="2" t="s">
        <v>4</v>
      </c>
      <c r="KHF196" s="2" t="s">
        <v>4</v>
      </c>
      <c r="KHG196" s="2" t="s">
        <v>4</v>
      </c>
      <c r="KHH196" s="2" t="s">
        <v>4</v>
      </c>
      <c r="KHI196" s="2" t="s">
        <v>4</v>
      </c>
      <c r="KHJ196" s="2" t="s">
        <v>4</v>
      </c>
      <c r="KHK196" s="2" t="s">
        <v>4</v>
      </c>
      <c r="KHL196" s="2" t="s">
        <v>4</v>
      </c>
      <c r="KHM196" s="2" t="s">
        <v>4</v>
      </c>
      <c r="KHN196" s="2" t="s">
        <v>4</v>
      </c>
      <c r="KHO196" s="2" t="s">
        <v>4</v>
      </c>
      <c r="KHP196" s="2" t="s">
        <v>4</v>
      </c>
      <c r="KHQ196" s="2" t="s">
        <v>4</v>
      </c>
      <c r="KHR196" s="2" t="s">
        <v>4</v>
      </c>
      <c r="KHS196" s="2" t="s">
        <v>4</v>
      </c>
      <c r="KHT196" s="2" t="s">
        <v>4</v>
      </c>
      <c r="KHU196" s="2" t="s">
        <v>4</v>
      </c>
      <c r="KHV196" s="2" t="s">
        <v>4</v>
      </c>
      <c r="KHW196" s="2" t="s">
        <v>4</v>
      </c>
      <c r="KHX196" s="2" t="s">
        <v>4</v>
      </c>
      <c r="KHY196" s="2" t="s">
        <v>4</v>
      </c>
      <c r="KHZ196" s="2" t="s">
        <v>4</v>
      </c>
      <c r="KIA196" s="2" t="s">
        <v>4</v>
      </c>
      <c r="KIB196" s="2" t="s">
        <v>4</v>
      </c>
      <c r="KIC196" s="2" t="s">
        <v>4</v>
      </c>
      <c r="KID196" s="2" t="s">
        <v>4</v>
      </c>
      <c r="KIE196" s="2" t="s">
        <v>4</v>
      </c>
      <c r="KIF196" s="2" t="s">
        <v>4</v>
      </c>
      <c r="KIG196" s="2" t="s">
        <v>4</v>
      </c>
      <c r="KIH196" s="2" t="s">
        <v>4</v>
      </c>
      <c r="KII196" s="2" t="s">
        <v>4</v>
      </c>
      <c r="KIJ196" s="2" t="s">
        <v>4</v>
      </c>
      <c r="KIK196" s="2" t="s">
        <v>4</v>
      </c>
      <c r="KIL196" s="2" t="s">
        <v>4</v>
      </c>
      <c r="KIM196" s="2" t="s">
        <v>4</v>
      </c>
      <c r="KIN196" s="2" t="s">
        <v>4</v>
      </c>
      <c r="KIO196" s="2" t="s">
        <v>4</v>
      </c>
      <c r="KIP196" s="2" t="s">
        <v>4</v>
      </c>
      <c r="KIQ196" s="2" t="s">
        <v>4</v>
      </c>
      <c r="KIR196" s="2" t="s">
        <v>4</v>
      </c>
      <c r="KIS196" s="2" t="s">
        <v>4</v>
      </c>
      <c r="KIT196" s="2" t="s">
        <v>4</v>
      </c>
      <c r="KIU196" s="2" t="s">
        <v>4</v>
      </c>
      <c r="KIV196" s="2" t="s">
        <v>4</v>
      </c>
      <c r="KIW196" s="2" t="s">
        <v>4</v>
      </c>
      <c r="KIX196" s="2" t="s">
        <v>4</v>
      </c>
      <c r="KIY196" s="2" t="s">
        <v>4</v>
      </c>
      <c r="KIZ196" s="2" t="s">
        <v>4</v>
      </c>
      <c r="KJA196" s="2" t="s">
        <v>4</v>
      </c>
      <c r="KJB196" s="2" t="s">
        <v>4</v>
      </c>
      <c r="KJC196" s="2" t="s">
        <v>4</v>
      </c>
      <c r="KJD196" s="2" t="s">
        <v>4</v>
      </c>
      <c r="KJE196" s="2" t="s">
        <v>4</v>
      </c>
      <c r="KJF196" s="2" t="s">
        <v>4</v>
      </c>
      <c r="KJG196" s="2" t="s">
        <v>4</v>
      </c>
      <c r="KJH196" s="2" t="s">
        <v>4</v>
      </c>
      <c r="KJI196" s="2" t="s">
        <v>4</v>
      </c>
      <c r="KJJ196" s="2" t="s">
        <v>4</v>
      </c>
      <c r="KJK196" s="2" t="s">
        <v>4</v>
      </c>
      <c r="KJL196" s="2" t="s">
        <v>4</v>
      </c>
      <c r="KJM196" s="2" t="s">
        <v>4</v>
      </c>
      <c r="KJN196" s="2" t="s">
        <v>4</v>
      </c>
      <c r="KJO196" s="2" t="s">
        <v>4</v>
      </c>
      <c r="KJP196" s="2" t="s">
        <v>4</v>
      </c>
      <c r="KJQ196" s="2" t="s">
        <v>4</v>
      </c>
      <c r="KJR196" s="2" t="s">
        <v>4</v>
      </c>
      <c r="KJS196" s="2" t="s">
        <v>4</v>
      </c>
      <c r="KJT196" s="2" t="s">
        <v>4</v>
      </c>
      <c r="KJU196" s="2" t="s">
        <v>4</v>
      </c>
      <c r="KJV196" s="2" t="s">
        <v>4</v>
      </c>
      <c r="KJW196" s="2" t="s">
        <v>4</v>
      </c>
      <c r="KJX196" s="2" t="s">
        <v>4</v>
      </c>
      <c r="KJY196" s="2" t="s">
        <v>4</v>
      </c>
      <c r="KJZ196" s="2" t="s">
        <v>4</v>
      </c>
      <c r="KKA196" s="2" t="s">
        <v>4</v>
      </c>
      <c r="KKB196" s="2" t="s">
        <v>4</v>
      </c>
      <c r="KKC196" s="2" t="s">
        <v>4</v>
      </c>
      <c r="KKD196" s="2" t="s">
        <v>4</v>
      </c>
      <c r="KKE196" s="2" t="s">
        <v>4</v>
      </c>
      <c r="KKF196" s="2" t="s">
        <v>4</v>
      </c>
      <c r="KKG196" s="2" t="s">
        <v>4</v>
      </c>
      <c r="KKH196" s="2" t="s">
        <v>4</v>
      </c>
      <c r="KKI196" s="2" t="s">
        <v>4</v>
      </c>
      <c r="KKJ196" s="2" t="s">
        <v>4</v>
      </c>
      <c r="KKK196" s="2" t="s">
        <v>4</v>
      </c>
      <c r="KKL196" s="2" t="s">
        <v>4</v>
      </c>
      <c r="KKM196" s="2" t="s">
        <v>4</v>
      </c>
      <c r="KKN196" s="2" t="s">
        <v>4</v>
      </c>
      <c r="KKO196" s="2" t="s">
        <v>4</v>
      </c>
      <c r="KKP196" s="2" t="s">
        <v>4</v>
      </c>
      <c r="KKQ196" s="2" t="s">
        <v>4</v>
      </c>
      <c r="KKR196" s="2" t="s">
        <v>4</v>
      </c>
      <c r="KKS196" s="2" t="s">
        <v>4</v>
      </c>
      <c r="KKT196" s="2" t="s">
        <v>4</v>
      </c>
      <c r="KKU196" s="2" t="s">
        <v>4</v>
      </c>
      <c r="KKV196" s="2" t="s">
        <v>4</v>
      </c>
      <c r="KKW196" s="2" t="s">
        <v>4</v>
      </c>
      <c r="KKX196" s="2" t="s">
        <v>4</v>
      </c>
      <c r="KKY196" s="2" t="s">
        <v>4</v>
      </c>
      <c r="KKZ196" s="2" t="s">
        <v>4</v>
      </c>
      <c r="KLA196" s="2" t="s">
        <v>4</v>
      </c>
      <c r="KLB196" s="2" t="s">
        <v>4</v>
      </c>
      <c r="KLC196" s="2" t="s">
        <v>4</v>
      </c>
      <c r="KLD196" s="2" t="s">
        <v>4</v>
      </c>
      <c r="KLE196" s="2" t="s">
        <v>4</v>
      </c>
      <c r="KLF196" s="2" t="s">
        <v>4</v>
      </c>
      <c r="KLG196" s="2" t="s">
        <v>4</v>
      </c>
      <c r="KLH196" s="2" t="s">
        <v>4</v>
      </c>
      <c r="KLI196" s="2" t="s">
        <v>4</v>
      </c>
      <c r="KLJ196" s="2" t="s">
        <v>4</v>
      </c>
      <c r="KLK196" s="2" t="s">
        <v>4</v>
      </c>
      <c r="KLL196" s="2" t="s">
        <v>4</v>
      </c>
      <c r="KLM196" s="2" t="s">
        <v>4</v>
      </c>
      <c r="KLN196" s="2" t="s">
        <v>4</v>
      </c>
      <c r="KLO196" s="2" t="s">
        <v>4</v>
      </c>
      <c r="KLP196" s="2" t="s">
        <v>4</v>
      </c>
      <c r="KLQ196" s="2" t="s">
        <v>4</v>
      </c>
      <c r="KLR196" s="2" t="s">
        <v>4</v>
      </c>
      <c r="KLS196" s="2" t="s">
        <v>4</v>
      </c>
      <c r="KLT196" s="2" t="s">
        <v>4</v>
      </c>
      <c r="KLU196" s="2" t="s">
        <v>4</v>
      </c>
      <c r="KLV196" s="2" t="s">
        <v>4</v>
      </c>
      <c r="KLW196" s="2" t="s">
        <v>4</v>
      </c>
      <c r="KLX196" s="2" t="s">
        <v>4</v>
      </c>
      <c r="KLY196" s="2" t="s">
        <v>4</v>
      </c>
      <c r="KLZ196" s="2" t="s">
        <v>4</v>
      </c>
      <c r="KMA196" s="2" t="s">
        <v>4</v>
      </c>
      <c r="KMB196" s="2" t="s">
        <v>4</v>
      </c>
      <c r="KMC196" s="2" t="s">
        <v>4</v>
      </c>
      <c r="KMD196" s="2" t="s">
        <v>4</v>
      </c>
      <c r="KME196" s="2" t="s">
        <v>4</v>
      </c>
      <c r="KMF196" s="2" t="s">
        <v>4</v>
      </c>
      <c r="KMG196" s="2" t="s">
        <v>4</v>
      </c>
      <c r="KMH196" s="2" t="s">
        <v>4</v>
      </c>
      <c r="KMI196" s="2" t="s">
        <v>4</v>
      </c>
      <c r="KMJ196" s="2" t="s">
        <v>4</v>
      </c>
      <c r="KMK196" s="2" t="s">
        <v>4</v>
      </c>
      <c r="KML196" s="2" t="s">
        <v>4</v>
      </c>
      <c r="KMM196" s="2" t="s">
        <v>4</v>
      </c>
      <c r="KMN196" s="2" t="s">
        <v>4</v>
      </c>
      <c r="KMO196" s="2" t="s">
        <v>4</v>
      </c>
      <c r="KMP196" s="2" t="s">
        <v>4</v>
      </c>
      <c r="KMQ196" s="2" t="s">
        <v>4</v>
      </c>
      <c r="KMR196" s="2" t="s">
        <v>4</v>
      </c>
      <c r="KMS196" s="2" t="s">
        <v>4</v>
      </c>
      <c r="KMT196" s="2" t="s">
        <v>4</v>
      </c>
      <c r="KMU196" s="2" t="s">
        <v>4</v>
      </c>
      <c r="KMV196" s="2" t="s">
        <v>4</v>
      </c>
      <c r="KMW196" s="2" t="s">
        <v>4</v>
      </c>
      <c r="KMX196" s="2" t="s">
        <v>4</v>
      </c>
      <c r="KMY196" s="2" t="s">
        <v>4</v>
      </c>
      <c r="KMZ196" s="2" t="s">
        <v>4</v>
      </c>
      <c r="KNA196" s="2" t="s">
        <v>4</v>
      </c>
      <c r="KNB196" s="2" t="s">
        <v>4</v>
      </c>
      <c r="KNC196" s="2" t="s">
        <v>4</v>
      </c>
      <c r="KND196" s="2" t="s">
        <v>4</v>
      </c>
      <c r="KNE196" s="2" t="s">
        <v>4</v>
      </c>
      <c r="KNF196" s="2" t="s">
        <v>4</v>
      </c>
      <c r="KNG196" s="2" t="s">
        <v>4</v>
      </c>
      <c r="KNH196" s="2" t="s">
        <v>4</v>
      </c>
      <c r="KNI196" s="2" t="s">
        <v>4</v>
      </c>
      <c r="KNJ196" s="2" t="s">
        <v>4</v>
      </c>
      <c r="KNK196" s="2" t="s">
        <v>4</v>
      </c>
      <c r="KNL196" s="2" t="s">
        <v>4</v>
      </c>
      <c r="KNM196" s="2" t="s">
        <v>4</v>
      </c>
      <c r="KNN196" s="2" t="s">
        <v>4</v>
      </c>
      <c r="KNO196" s="2" t="s">
        <v>4</v>
      </c>
      <c r="KNP196" s="2" t="s">
        <v>4</v>
      </c>
      <c r="KNQ196" s="2" t="s">
        <v>4</v>
      </c>
      <c r="KNR196" s="2" t="s">
        <v>4</v>
      </c>
      <c r="KNS196" s="2" t="s">
        <v>4</v>
      </c>
      <c r="KNT196" s="2" t="s">
        <v>4</v>
      </c>
      <c r="KNU196" s="2" t="s">
        <v>4</v>
      </c>
      <c r="KNV196" s="2" t="s">
        <v>4</v>
      </c>
      <c r="KNW196" s="2" t="s">
        <v>4</v>
      </c>
      <c r="KNX196" s="2" t="s">
        <v>4</v>
      </c>
      <c r="KNY196" s="2" t="s">
        <v>4</v>
      </c>
      <c r="KNZ196" s="2" t="s">
        <v>4</v>
      </c>
      <c r="KOA196" s="2" t="s">
        <v>4</v>
      </c>
      <c r="KOB196" s="2" t="s">
        <v>4</v>
      </c>
      <c r="KOC196" s="2" t="s">
        <v>4</v>
      </c>
      <c r="KOD196" s="2" t="s">
        <v>4</v>
      </c>
      <c r="KOE196" s="2" t="s">
        <v>4</v>
      </c>
      <c r="KOF196" s="2" t="s">
        <v>4</v>
      </c>
      <c r="KOG196" s="2" t="s">
        <v>4</v>
      </c>
      <c r="KOH196" s="2" t="s">
        <v>4</v>
      </c>
      <c r="KOI196" s="2" t="s">
        <v>4</v>
      </c>
      <c r="KOJ196" s="2" t="s">
        <v>4</v>
      </c>
      <c r="KOK196" s="2" t="s">
        <v>4</v>
      </c>
      <c r="KOL196" s="2" t="s">
        <v>4</v>
      </c>
      <c r="KOM196" s="2" t="s">
        <v>4</v>
      </c>
      <c r="KON196" s="2" t="s">
        <v>4</v>
      </c>
      <c r="KOO196" s="2" t="s">
        <v>4</v>
      </c>
      <c r="KOP196" s="2" t="s">
        <v>4</v>
      </c>
      <c r="KOQ196" s="2" t="s">
        <v>4</v>
      </c>
      <c r="KOR196" s="2" t="s">
        <v>4</v>
      </c>
      <c r="KOS196" s="2" t="s">
        <v>4</v>
      </c>
      <c r="KOT196" s="2" t="s">
        <v>4</v>
      </c>
      <c r="KOU196" s="2" t="s">
        <v>4</v>
      </c>
      <c r="KOV196" s="2" t="s">
        <v>4</v>
      </c>
      <c r="KOW196" s="2" t="s">
        <v>4</v>
      </c>
      <c r="KOX196" s="2" t="s">
        <v>4</v>
      </c>
      <c r="KOY196" s="2" t="s">
        <v>4</v>
      </c>
      <c r="KOZ196" s="2" t="s">
        <v>4</v>
      </c>
      <c r="KPA196" s="2" t="s">
        <v>4</v>
      </c>
      <c r="KPB196" s="2" t="s">
        <v>4</v>
      </c>
      <c r="KPC196" s="2" t="s">
        <v>4</v>
      </c>
      <c r="KPD196" s="2" t="s">
        <v>4</v>
      </c>
      <c r="KPE196" s="2" t="s">
        <v>4</v>
      </c>
      <c r="KPF196" s="2" t="s">
        <v>4</v>
      </c>
      <c r="KPG196" s="2" t="s">
        <v>4</v>
      </c>
      <c r="KPH196" s="2" t="s">
        <v>4</v>
      </c>
      <c r="KPI196" s="2" t="s">
        <v>4</v>
      </c>
      <c r="KPJ196" s="2" t="s">
        <v>4</v>
      </c>
      <c r="KPK196" s="2" t="s">
        <v>4</v>
      </c>
      <c r="KPL196" s="2" t="s">
        <v>4</v>
      </c>
      <c r="KPM196" s="2" t="s">
        <v>4</v>
      </c>
      <c r="KPN196" s="2" t="s">
        <v>4</v>
      </c>
      <c r="KPO196" s="2" t="s">
        <v>4</v>
      </c>
      <c r="KPP196" s="2" t="s">
        <v>4</v>
      </c>
      <c r="KPQ196" s="2" t="s">
        <v>4</v>
      </c>
      <c r="KPR196" s="2" t="s">
        <v>4</v>
      </c>
      <c r="KPS196" s="2" t="s">
        <v>4</v>
      </c>
      <c r="KPT196" s="2" t="s">
        <v>4</v>
      </c>
      <c r="KPU196" s="2" t="s">
        <v>4</v>
      </c>
      <c r="KPV196" s="2" t="s">
        <v>4</v>
      </c>
      <c r="KPW196" s="2" t="s">
        <v>4</v>
      </c>
      <c r="KPX196" s="2" t="s">
        <v>4</v>
      </c>
      <c r="KPY196" s="2" t="s">
        <v>4</v>
      </c>
      <c r="KPZ196" s="2" t="s">
        <v>4</v>
      </c>
      <c r="KQA196" s="2" t="s">
        <v>4</v>
      </c>
      <c r="KQB196" s="2" t="s">
        <v>4</v>
      </c>
      <c r="KQC196" s="2" t="s">
        <v>4</v>
      </c>
      <c r="KQD196" s="2" t="s">
        <v>4</v>
      </c>
      <c r="KQE196" s="2" t="s">
        <v>4</v>
      </c>
      <c r="KQF196" s="2" t="s">
        <v>4</v>
      </c>
      <c r="KQG196" s="2" t="s">
        <v>4</v>
      </c>
      <c r="KQH196" s="2" t="s">
        <v>4</v>
      </c>
      <c r="KQI196" s="2" t="s">
        <v>4</v>
      </c>
      <c r="KQJ196" s="2" t="s">
        <v>4</v>
      </c>
      <c r="KQK196" s="2" t="s">
        <v>4</v>
      </c>
      <c r="KQL196" s="2" t="s">
        <v>4</v>
      </c>
      <c r="KQM196" s="2" t="s">
        <v>4</v>
      </c>
      <c r="KQN196" s="2" t="s">
        <v>4</v>
      </c>
      <c r="KQO196" s="2" t="s">
        <v>4</v>
      </c>
      <c r="KQP196" s="2" t="s">
        <v>4</v>
      </c>
      <c r="KQQ196" s="2" t="s">
        <v>4</v>
      </c>
      <c r="KQR196" s="2" t="s">
        <v>4</v>
      </c>
      <c r="KQS196" s="2" t="s">
        <v>4</v>
      </c>
      <c r="KQT196" s="2" t="s">
        <v>4</v>
      </c>
      <c r="KQU196" s="2" t="s">
        <v>4</v>
      </c>
      <c r="KQV196" s="2" t="s">
        <v>4</v>
      </c>
      <c r="KQW196" s="2" t="s">
        <v>4</v>
      </c>
      <c r="KQX196" s="2" t="s">
        <v>4</v>
      </c>
      <c r="KQY196" s="2" t="s">
        <v>4</v>
      </c>
      <c r="KQZ196" s="2" t="s">
        <v>4</v>
      </c>
      <c r="KRA196" s="2" t="s">
        <v>4</v>
      </c>
      <c r="KRB196" s="2" t="s">
        <v>4</v>
      </c>
      <c r="KRC196" s="2" t="s">
        <v>4</v>
      </c>
      <c r="KRD196" s="2" t="s">
        <v>4</v>
      </c>
      <c r="KRE196" s="2" t="s">
        <v>4</v>
      </c>
      <c r="KRF196" s="2" t="s">
        <v>4</v>
      </c>
      <c r="KRG196" s="2" t="s">
        <v>4</v>
      </c>
      <c r="KRH196" s="2" t="s">
        <v>4</v>
      </c>
      <c r="KRI196" s="2" t="s">
        <v>4</v>
      </c>
      <c r="KRJ196" s="2" t="s">
        <v>4</v>
      </c>
      <c r="KRK196" s="2" t="s">
        <v>4</v>
      </c>
      <c r="KRL196" s="2" t="s">
        <v>4</v>
      </c>
      <c r="KRM196" s="2" t="s">
        <v>4</v>
      </c>
      <c r="KRN196" s="2" t="s">
        <v>4</v>
      </c>
      <c r="KRO196" s="2" t="s">
        <v>4</v>
      </c>
      <c r="KRP196" s="2" t="s">
        <v>4</v>
      </c>
      <c r="KRQ196" s="2" t="s">
        <v>4</v>
      </c>
      <c r="KRR196" s="2" t="s">
        <v>4</v>
      </c>
      <c r="KRS196" s="2" t="s">
        <v>4</v>
      </c>
      <c r="KRT196" s="2" t="s">
        <v>4</v>
      </c>
      <c r="KRU196" s="2" t="s">
        <v>4</v>
      </c>
      <c r="KRV196" s="2" t="s">
        <v>4</v>
      </c>
      <c r="KRW196" s="2" t="s">
        <v>4</v>
      </c>
      <c r="KRX196" s="2" t="s">
        <v>4</v>
      </c>
      <c r="KRY196" s="2" t="s">
        <v>4</v>
      </c>
      <c r="KRZ196" s="2" t="s">
        <v>4</v>
      </c>
      <c r="KSA196" s="2" t="s">
        <v>4</v>
      </c>
      <c r="KSB196" s="2" t="s">
        <v>4</v>
      </c>
      <c r="KSC196" s="2" t="s">
        <v>4</v>
      </c>
      <c r="KSD196" s="2" t="s">
        <v>4</v>
      </c>
      <c r="KSE196" s="2" t="s">
        <v>4</v>
      </c>
      <c r="KSF196" s="2" t="s">
        <v>4</v>
      </c>
      <c r="KSG196" s="2" t="s">
        <v>4</v>
      </c>
      <c r="KSH196" s="2" t="s">
        <v>4</v>
      </c>
      <c r="KSI196" s="2" t="s">
        <v>4</v>
      </c>
      <c r="KSJ196" s="2" t="s">
        <v>4</v>
      </c>
      <c r="KSK196" s="2" t="s">
        <v>4</v>
      </c>
      <c r="KSL196" s="2" t="s">
        <v>4</v>
      </c>
      <c r="KSM196" s="2" t="s">
        <v>4</v>
      </c>
      <c r="KSN196" s="2" t="s">
        <v>4</v>
      </c>
      <c r="KSO196" s="2" t="s">
        <v>4</v>
      </c>
      <c r="KSP196" s="2" t="s">
        <v>4</v>
      </c>
      <c r="KSQ196" s="2" t="s">
        <v>4</v>
      </c>
      <c r="KSR196" s="2" t="s">
        <v>4</v>
      </c>
      <c r="KSS196" s="2" t="s">
        <v>4</v>
      </c>
      <c r="KST196" s="2" t="s">
        <v>4</v>
      </c>
      <c r="KSU196" s="2" t="s">
        <v>4</v>
      </c>
      <c r="KSV196" s="2" t="s">
        <v>4</v>
      </c>
      <c r="KSW196" s="2" t="s">
        <v>4</v>
      </c>
      <c r="KSX196" s="2" t="s">
        <v>4</v>
      </c>
      <c r="KSY196" s="2" t="s">
        <v>4</v>
      </c>
      <c r="KSZ196" s="2" t="s">
        <v>4</v>
      </c>
      <c r="KTA196" s="2" t="s">
        <v>4</v>
      </c>
      <c r="KTB196" s="2" t="s">
        <v>4</v>
      </c>
      <c r="KTC196" s="2" t="s">
        <v>4</v>
      </c>
      <c r="KTD196" s="2" t="s">
        <v>4</v>
      </c>
      <c r="KTE196" s="2" t="s">
        <v>4</v>
      </c>
      <c r="KTF196" s="2" t="s">
        <v>4</v>
      </c>
      <c r="KTG196" s="2" t="s">
        <v>4</v>
      </c>
      <c r="KTH196" s="2" t="s">
        <v>4</v>
      </c>
      <c r="KTI196" s="2" t="s">
        <v>4</v>
      </c>
      <c r="KTJ196" s="2" t="s">
        <v>4</v>
      </c>
      <c r="KTK196" s="2" t="s">
        <v>4</v>
      </c>
      <c r="KTL196" s="2" t="s">
        <v>4</v>
      </c>
      <c r="KTM196" s="2" t="s">
        <v>4</v>
      </c>
      <c r="KTN196" s="2" t="s">
        <v>4</v>
      </c>
      <c r="KTO196" s="2" t="s">
        <v>4</v>
      </c>
      <c r="KTP196" s="2" t="s">
        <v>4</v>
      </c>
      <c r="KTQ196" s="2" t="s">
        <v>4</v>
      </c>
      <c r="KTR196" s="2" t="s">
        <v>4</v>
      </c>
      <c r="KTS196" s="2" t="s">
        <v>4</v>
      </c>
      <c r="KTT196" s="2" t="s">
        <v>4</v>
      </c>
      <c r="KTU196" s="2" t="s">
        <v>4</v>
      </c>
      <c r="KTV196" s="2" t="s">
        <v>4</v>
      </c>
      <c r="KTW196" s="2" t="s">
        <v>4</v>
      </c>
      <c r="KTX196" s="2" t="s">
        <v>4</v>
      </c>
      <c r="KTY196" s="2" t="s">
        <v>4</v>
      </c>
      <c r="KTZ196" s="2" t="s">
        <v>4</v>
      </c>
      <c r="KUA196" s="2" t="s">
        <v>4</v>
      </c>
      <c r="KUB196" s="2" t="s">
        <v>4</v>
      </c>
      <c r="KUC196" s="2" t="s">
        <v>4</v>
      </c>
      <c r="KUD196" s="2" t="s">
        <v>4</v>
      </c>
      <c r="KUE196" s="2" t="s">
        <v>4</v>
      </c>
      <c r="KUF196" s="2" t="s">
        <v>4</v>
      </c>
      <c r="KUG196" s="2" t="s">
        <v>4</v>
      </c>
      <c r="KUH196" s="2" t="s">
        <v>4</v>
      </c>
      <c r="KUI196" s="2" t="s">
        <v>4</v>
      </c>
      <c r="KUJ196" s="2" t="s">
        <v>4</v>
      </c>
      <c r="KUK196" s="2" t="s">
        <v>4</v>
      </c>
      <c r="KUL196" s="2" t="s">
        <v>4</v>
      </c>
      <c r="KUM196" s="2" t="s">
        <v>4</v>
      </c>
      <c r="KUN196" s="2" t="s">
        <v>4</v>
      </c>
      <c r="KUO196" s="2" t="s">
        <v>4</v>
      </c>
      <c r="KUP196" s="2" t="s">
        <v>4</v>
      </c>
      <c r="KUQ196" s="2" t="s">
        <v>4</v>
      </c>
      <c r="KUR196" s="2" t="s">
        <v>4</v>
      </c>
      <c r="KUS196" s="2" t="s">
        <v>4</v>
      </c>
      <c r="KUT196" s="2" t="s">
        <v>4</v>
      </c>
      <c r="KUU196" s="2" t="s">
        <v>4</v>
      </c>
      <c r="KUV196" s="2" t="s">
        <v>4</v>
      </c>
      <c r="KUW196" s="2" t="s">
        <v>4</v>
      </c>
      <c r="KUX196" s="2" t="s">
        <v>4</v>
      </c>
      <c r="KUY196" s="2" t="s">
        <v>4</v>
      </c>
      <c r="KUZ196" s="2" t="s">
        <v>4</v>
      </c>
      <c r="KVA196" s="2" t="s">
        <v>4</v>
      </c>
      <c r="KVB196" s="2" t="s">
        <v>4</v>
      </c>
      <c r="KVC196" s="2" t="s">
        <v>4</v>
      </c>
      <c r="KVD196" s="2" t="s">
        <v>4</v>
      </c>
      <c r="KVE196" s="2" t="s">
        <v>4</v>
      </c>
      <c r="KVF196" s="2" t="s">
        <v>4</v>
      </c>
      <c r="KVG196" s="2" t="s">
        <v>4</v>
      </c>
      <c r="KVH196" s="2" t="s">
        <v>4</v>
      </c>
      <c r="KVI196" s="2" t="s">
        <v>4</v>
      </c>
      <c r="KVJ196" s="2" t="s">
        <v>4</v>
      </c>
      <c r="KVK196" s="2" t="s">
        <v>4</v>
      </c>
      <c r="KVL196" s="2" t="s">
        <v>4</v>
      </c>
      <c r="KVM196" s="2" t="s">
        <v>4</v>
      </c>
      <c r="KVN196" s="2" t="s">
        <v>4</v>
      </c>
      <c r="KVO196" s="2" t="s">
        <v>4</v>
      </c>
      <c r="KVP196" s="2" t="s">
        <v>4</v>
      </c>
      <c r="KVQ196" s="2" t="s">
        <v>4</v>
      </c>
      <c r="KVR196" s="2" t="s">
        <v>4</v>
      </c>
      <c r="KVS196" s="2" t="s">
        <v>4</v>
      </c>
      <c r="KVT196" s="2" t="s">
        <v>4</v>
      </c>
      <c r="KVU196" s="2" t="s">
        <v>4</v>
      </c>
      <c r="KVV196" s="2" t="s">
        <v>4</v>
      </c>
      <c r="KVW196" s="2" t="s">
        <v>4</v>
      </c>
      <c r="KVX196" s="2" t="s">
        <v>4</v>
      </c>
      <c r="KVY196" s="2" t="s">
        <v>4</v>
      </c>
      <c r="KVZ196" s="2" t="s">
        <v>4</v>
      </c>
      <c r="KWA196" s="2" t="s">
        <v>4</v>
      </c>
      <c r="KWB196" s="2" t="s">
        <v>4</v>
      </c>
      <c r="KWC196" s="2" t="s">
        <v>4</v>
      </c>
      <c r="KWD196" s="2" t="s">
        <v>4</v>
      </c>
      <c r="KWE196" s="2" t="s">
        <v>4</v>
      </c>
      <c r="KWF196" s="2" t="s">
        <v>4</v>
      </c>
      <c r="KWG196" s="2" t="s">
        <v>4</v>
      </c>
      <c r="KWH196" s="2" t="s">
        <v>4</v>
      </c>
      <c r="KWI196" s="2" t="s">
        <v>4</v>
      </c>
      <c r="KWJ196" s="2" t="s">
        <v>4</v>
      </c>
      <c r="KWK196" s="2" t="s">
        <v>4</v>
      </c>
      <c r="KWL196" s="2" t="s">
        <v>4</v>
      </c>
      <c r="KWM196" s="2" t="s">
        <v>4</v>
      </c>
      <c r="KWN196" s="2" t="s">
        <v>4</v>
      </c>
      <c r="KWO196" s="2" t="s">
        <v>4</v>
      </c>
      <c r="KWP196" s="2" t="s">
        <v>4</v>
      </c>
      <c r="KWQ196" s="2" t="s">
        <v>4</v>
      </c>
      <c r="KWR196" s="2" t="s">
        <v>4</v>
      </c>
      <c r="KWS196" s="2" t="s">
        <v>4</v>
      </c>
      <c r="KWT196" s="2" t="s">
        <v>4</v>
      </c>
      <c r="KWU196" s="2" t="s">
        <v>4</v>
      </c>
      <c r="KWV196" s="2" t="s">
        <v>4</v>
      </c>
      <c r="KWW196" s="2" t="s">
        <v>4</v>
      </c>
      <c r="KWX196" s="2" t="s">
        <v>4</v>
      </c>
      <c r="KWY196" s="2" t="s">
        <v>4</v>
      </c>
      <c r="KWZ196" s="2" t="s">
        <v>4</v>
      </c>
      <c r="KXA196" s="2" t="s">
        <v>4</v>
      </c>
      <c r="KXB196" s="2" t="s">
        <v>4</v>
      </c>
      <c r="KXC196" s="2" t="s">
        <v>4</v>
      </c>
      <c r="KXD196" s="2" t="s">
        <v>4</v>
      </c>
      <c r="KXE196" s="2" t="s">
        <v>4</v>
      </c>
      <c r="KXF196" s="2" t="s">
        <v>4</v>
      </c>
      <c r="KXG196" s="2" t="s">
        <v>4</v>
      </c>
      <c r="KXH196" s="2" t="s">
        <v>4</v>
      </c>
      <c r="KXI196" s="2" t="s">
        <v>4</v>
      </c>
      <c r="KXJ196" s="2" t="s">
        <v>4</v>
      </c>
      <c r="KXK196" s="2" t="s">
        <v>4</v>
      </c>
      <c r="KXL196" s="2" t="s">
        <v>4</v>
      </c>
      <c r="KXM196" s="2" t="s">
        <v>4</v>
      </c>
      <c r="KXN196" s="2" t="s">
        <v>4</v>
      </c>
      <c r="KXO196" s="2" t="s">
        <v>4</v>
      </c>
      <c r="KXP196" s="2" t="s">
        <v>4</v>
      </c>
      <c r="KXQ196" s="2" t="s">
        <v>4</v>
      </c>
      <c r="KXR196" s="2" t="s">
        <v>4</v>
      </c>
      <c r="KXS196" s="2" t="s">
        <v>4</v>
      </c>
      <c r="KXT196" s="2" t="s">
        <v>4</v>
      </c>
      <c r="KXU196" s="2" t="s">
        <v>4</v>
      </c>
      <c r="KXV196" s="2" t="s">
        <v>4</v>
      </c>
      <c r="KXW196" s="2" t="s">
        <v>4</v>
      </c>
      <c r="KXX196" s="2" t="s">
        <v>4</v>
      </c>
      <c r="KXY196" s="2" t="s">
        <v>4</v>
      </c>
      <c r="KXZ196" s="2" t="s">
        <v>4</v>
      </c>
      <c r="KYA196" s="2" t="s">
        <v>4</v>
      </c>
      <c r="KYB196" s="2" t="s">
        <v>4</v>
      </c>
      <c r="KYC196" s="2" t="s">
        <v>4</v>
      </c>
      <c r="KYD196" s="2" t="s">
        <v>4</v>
      </c>
      <c r="KYE196" s="2" t="s">
        <v>4</v>
      </c>
      <c r="KYF196" s="2" t="s">
        <v>4</v>
      </c>
      <c r="KYG196" s="2" t="s">
        <v>4</v>
      </c>
      <c r="KYH196" s="2" t="s">
        <v>4</v>
      </c>
      <c r="KYI196" s="2" t="s">
        <v>4</v>
      </c>
      <c r="KYJ196" s="2" t="s">
        <v>4</v>
      </c>
      <c r="KYK196" s="2" t="s">
        <v>4</v>
      </c>
      <c r="KYL196" s="2" t="s">
        <v>4</v>
      </c>
      <c r="KYM196" s="2" t="s">
        <v>4</v>
      </c>
      <c r="KYN196" s="2" t="s">
        <v>4</v>
      </c>
      <c r="KYO196" s="2" t="s">
        <v>4</v>
      </c>
      <c r="KYP196" s="2" t="s">
        <v>4</v>
      </c>
      <c r="KYQ196" s="2" t="s">
        <v>4</v>
      </c>
      <c r="KYR196" s="2" t="s">
        <v>4</v>
      </c>
      <c r="KYS196" s="2" t="s">
        <v>4</v>
      </c>
      <c r="KYT196" s="2" t="s">
        <v>4</v>
      </c>
      <c r="KYU196" s="2" t="s">
        <v>4</v>
      </c>
      <c r="KYV196" s="2" t="s">
        <v>4</v>
      </c>
      <c r="KYW196" s="2" t="s">
        <v>4</v>
      </c>
      <c r="KYX196" s="2" t="s">
        <v>4</v>
      </c>
      <c r="KYY196" s="2" t="s">
        <v>4</v>
      </c>
      <c r="KYZ196" s="2" t="s">
        <v>4</v>
      </c>
      <c r="KZA196" s="2" t="s">
        <v>4</v>
      </c>
      <c r="KZB196" s="2" t="s">
        <v>4</v>
      </c>
      <c r="KZC196" s="2" t="s">
        <v>4</v>
      </c>
      <c r="KZD196" s="2" t="s">
        <v>4</v>
      </c>
      <c r="KZE196" s="2" t="s">
        <v>4</v>
      </c>
      <c r="KZF196" s="2" t="s">
        <v>4</v>
      </c>
      <c r="KZG196" s="2" t="s">
        <v>4</v>
      </c>
      <c r="KZH196" s="2" t="s">
        <v>4</v>
      </c>
      <c r="KZI196" s="2" t="s">
        <v>4</v>
      </c>
      <c r="KZJ196" s="2" t="s">
        <v>4</v>
      </c>
      <c r="KZK196" s="2" t="s">
        <v>4</v>
      </c>
      <c r="KZL196" s="2" t="s">
        <v>4</v>
      </c>
      <c r="KZM196" s="2" t="s">
        <v>4</v>
      </c>
      <c r="KZN196" s="2" t="s">
        <v>4</v>
      </c>
      <c r="KZO196" s="2" t="s">
        <v>4</v>
      </c>
      <c r="KZP196" s="2" t="s">
        <v>4</v>
      </c>
      <c r="KZQ196" s="2" t="s">
        <v>4</v>
      </c>
      <c r="KZR196" s="2" t="s">
        <v>4</v>
      </c>
      <c r="KZS196" s="2" t="s">
        <v>4</v>
      </c>
      <c r="KZT196" s="2" t="s">
        <v>4</v>
      </c>
      <c r="KZU196" s="2" t="s">
        <v>4</v>
      </c>
      <c r="KZV196" s="2" t="s">
        <v>4</v>
      </c>
      <c r="KZW196" s="2" t="s">
        <v>4</v>
      </c>
      <c r="KZX196" s="2" t="s">
        <v>4</v>
      </c>
      <c r="KZY196" s="2" t="s">
        <v>4</v>
      </c>
      <c r="KZZ196" s="2" t="s">
        <v>4</v>
      </c>
      <c r="LAA196" s="2" t="s">
        <v>4</v>
      </c>
      <c r="LAB196" s="2" t="s">
        <v>4</v>
      </c>
      <c r="LAC196" s="2" t="s">
        <v>4</v>
      </c>
      <c r="LAD196" s="2" t="s">
        <v>4</v>
      </c>
      <c r="LAE196" s="2" t="s">
        <v>4</v>
      </c>
      <c r="LAF196" s="2" t="s">
        <v>4</v>
      </c>
      <c r="LAG196" s="2" t="s">
        <v>4</v>
      </c>
      <c r="LAH196" s="2" t="s">
        <v>4</v>
      </c>
      <c r="LAI196" s="2" t="s">
        <v>4</v>
      </c>
      <c r="LAJ196" s="2" t="s">
        <v>4</v>
      </c>
      <c r="LAK196" s="2" t="s">
        <v>4</v>
      </c>
      <c r="LAL196" s="2" t="s">
        <v>4</v>
      </c>
      <c r="LAM196" s="2" t="s">
        <v>4</v>
      </c>
      <c r="LAN196" s="2" t="s">
        <v>4</v>
      </c>
      <c r="LAO196" s="2" t="s">
        <v>4</v>
      </c>
      <c r="LAP196" s="2" t="s">
        <v>4</v>
      </c>
      <c r="LAQ196" s="2" t="s">
        <v>4</v>
      </c>
      <c r="LAR196" s="2" t="s">
        <v>4</v>
      </c>
      <c r="LAS196" s="2" t="s">
        <v>4</v>
      </c>
      <c r="LAT196" s="2" t="s">
        <v>4</v>
      </c>
      <c r="LAU196" s="2" t="s">
        <v>4</v>
      </c>
      <c r="LAV196" s="2" t="s">
        <v>4</v>
      </c>
      <c r="LAW196" s="2" t="s">
        <v>4</v>
      </c>
      <c r="LAX196" s="2" t="s">
        <v>4</v>
      </c>
      <c r="LAY196" s="2" t="s">
        <v>4</v>
      </c>
      <c r="LAZ196" s="2" t="s">
        <v>4</v>
      </c>
      <c r="LBA196" s="2" t="s">
        <v>4</v>
      </c>
      <c r="LBB196" s="2" t="s">
        <v>4</v>
      </c>
      <c r="LBC196" s="2" t="s">
        <v>4</v>
      </c>
      <c r="LBD196" s="2" t="s">
        <v>4</v>
      </c>
      <c r="LBE196" s="2" t="s">
        <v>4</v>
      </c>
      <c r="LBF196" s="2" t="s">
        <v>4</v>
      </c>
      <c r="LBG196" s="2" t="s">
        <v>4</v>
      </c>
      <c r="LBH196" s="2" t="s">
        <v>4</v>
      </c>
      <c r="LBI196" s="2" t="s">
        <v>4</v>
      </c>
      <c r="LBJ196" s="2" t="s">
        <v>4</v>
      </c>
      <c r="LBK196" s="2" t="s">
        <v>4</v>
      </c>
      <c r="LBL196" s="2" t="s">
        <v>4</v>
      </c>
      <c r="LBM196" s="2" t="s">
        <v>4</v>
      </c>
      <c r="LBN196" s="2" t="s">
        <v>4</v>
      </c>
      <c r="LBO196" s="2" t="s">
        <v>4</v>
      </c>
      <c r="LBP196" s="2" t="s">
        <v>4</v>
      </c>
      <c r="LBQ196" s="2" t="s">
        <v>4</v>
      </c>
      <c r="LBR196" s="2" t="s">
        <v>4</v>
      </c>
      <c r="LBS196" s="2" t="s">
        <v>4</v>
      </c>
      <c r="LBT196" s="2" t="s">
        <v>4</v>
      </c>
      <c r="LBU196" s="2" t="s">
        <v>4</v>
      </c>
      <c r="LBV196" s="2" t="s">
        <v>4</v>
      </c>
      <c r="LBW196" s="2" t="s">
        <v>4</v>
      </c>
      <c r="LBX196" s="2" t="s">
        <v>4</v>
      </c>
      <c r="LBY196" s="2" t="s">
        <v>4</v>
      </c>
      <c r="LBZ196" s="2" t="s">
        <v>4</v>
      </c>
      <c r="LCA196" s="2" t="s">
        <v>4</v>
      </c>
      <c r="LCB196" s="2" t="s">
        <v>4</v>
      </c>
      <c r="LCC196" s="2" t="s">
        <v>4</v>
      </c>
      <c r="LCD196" s="2" t="s">
        <v>4</v>
      </c>
      <c r="LCE196" s="2" t="s">
        <v>4</v>
      </c>
      <c r="LCF196" s="2" t="s">
        <v>4</v>
      </c>
      <c r="LCG196" s="2" t="s">
        <v>4</v>
      </c>
      <c r="LCH196" s="2" t="s">
        <v>4</v>
      </c>
      <c r="LCI196" s="2" t="s">
        <v>4</v>
      </c>
      <c r="LCJ196" s="2" t="s">
        <v>4</v>
      </c>
      <c r="LCK196" s="2" t="s">
        <v>4</v>
      </c>
      <c r="LCL196" s="2" t="s">
        <v>4</v>
      </c>
      <c r="LCM196" s="2" t="s">
        <v>4</v>
      </c>
      <c r="LCN196" s="2" t="s">
        <v>4</v>
      </c>
      <c r="LCO196" s="2" t="s">
        <v>4</v>
      </c>
      <c r="LCP196" s="2" t="s">
        <v>4</v>
      </c>
      <c r="LCQ196" s="2" t="s">
        <v>4</v>
      </c>
      <c r="LCR196" s="2" t="s">
        <v>4</v>
      </c>
      <c r="LCS196" s="2" t="s">
        <v>4</v>
      </c>
      <c r="LCT196" s="2" t="s">
        <v>4</v>
      </c>
      <c r="LCU196" s="2" t="s">
        <v>4</v>
      </c>
      <c r="LCV196" s="2" t="s">
        <v>4</v>
      </c>
      <c r="LCW196" s="2" t="s">
        <v>4</v>
      </c>
      <c r="LCX196" s="2" t="s">
        <v>4</v>
      </c>
      <c r="LCY196" s="2" t="s">
        <v>4</v>
      </c>
      <c r="LCZ196" s="2" t="s">
        <v>4</v>
      </c>
      <c r="LDA196" s="2" t="s">
        <v>4</v>
      </c>
      <c r="LDB196" s="2" t="s">
        <v>4</v>
      </c>
      <c r="LDC196" s="2" t="s">
        <v>4</v>
      </c>
      <c r="LDD196" s="2" t="s">
        <v>4</v>
      </c>
      <c r="LDE196" s="2" t="s">
        <v>4</v>
      </c>
      <c r="LDF196" s="2" t="s">
        <v>4</v>
      </c>
      <c r="LDG196" s="2" t="s">
        <v>4</v>
      </c>
      <c r="LDH196" s="2" t="s">
        <v>4</v>
      </c>
      <c r="LDI196" s="2" t="s">
        <v>4</v>
      </c>
      <c r="LDJ196" s="2" t="s">
        <v>4</v>
      </c>
      <c r="LDK196" s="2" t="s">
        <v>4</v>
      </c>
      <c r="LDL196" s="2" t="s">
        <v>4</v>
      </c>
      <c r="LDM196" s="2" t="s">
        <v>4</v>
      </c>
      <c r="LDN196" s="2" t="s">
        <v>4</v>
      </c>
      <c r="LDO196" s="2" t="s">
        <v>4</v>
      </c>
      <c r="LDP196" s="2" t="s">
        <v>4</v>
      </c>
      <c r="LDQ196" s="2" t="s">
        <v>4</v>
      </c>
      <c r="LDR196" s="2" t="s">
        <v>4</v>
      </c>
      <c r="LDS196" s="2" t="s">
        <v>4</v>
      </c>
      <c r="LDT196" s="2" t="s">
        <v>4</v>
      </c>
      <c r="LDU196" s="2" t="s">
        <v>4</v>
      </c>
      <c r="LDV196" s="2" t="s">
        <v>4</v>
      </c>
      <c r="LDW196" s="2" t="s">
        <v>4</v>
      </c>
      <c r="LDX196" s="2" t="s">
        <v>4</v>
      </c>
      <c r="LDY196" s="2" t="s">
        <v>4</v>
      </c>
      <c r="LDZ196" s="2" t="s">
        <v>4</v>
      </c>
      <c r="LEA196" s="2" t="s">
        <v>4</v>
      </c>
      <c r="LEB196" s="2" t="s">
        <v>4</v>
      </c>
      <c r="LEC196" s="2" t="s">
        <v>4</v>
      </c>
      <c r="LED196" s="2" t="s">
        <v>4</v>
      </c>
      <c r="LEE196" s="2" t="s">
        <v>4</v>
      </c>
      <c r="LEF196" s="2" t="s">
        <v>4</v>
      </c>
      <c r="LEG196" s="2" t="s">
        <v>4</v>
      </c>
      <c r="LEH196" s="2" t="s">
        <v>4</v>
      </c>
      <c r="LEI196" s="2" t="s">
        <v>4</v>
      </c>
      <c r="LEJ196" s="2" t="s">
        <v>4</v>
      </c>
      <c r="LEK196" s="2" t="s">
        <v>4</v>
      </c>
      <c r="LEL196" s="2" t="s">
        <v>4</v>
      </c>
      <c r="LEM196" s="2" t="s">
        <v>4</v>
      </c>
      <c r="LEN196" s="2" t="s">
        <v>4</v>
      </c>
      <c r="LEO196" s="2" t="s">
        <v>4</v>
      </c>
      <c r="LEP196" s="2" t="s">
        <v>4</v>
      </c>
      <c r="LEQ196" s="2" t="s">
        <v>4</v>
      </c>
      <c r="LER196" s="2" t="s">
        <v>4</v>
      </c>
      <c r="LES196" s="2" t="s">
        <v>4</v>
      </c>
      <c r="LET196" s="2" t="s">
        <v>4</v>
      </c>
      <c r="LEU196" s="2" t="s">
        <v>4</v>
      </c>
      <c r="LEV196" s="2" t="s">
        <v>4</v>
      </c>
      <c r="LEW196" s="2" t="s">
        <v>4</v>
      </c>
      <c r="LEX196" s="2" t="s">
        <v>4</v>
      </c>
      <c r="LEY196" s="2" t="s">
        <v>4</v>
      </c>
      <c r="LEZ196" s="2" t="s">
        <v>4</v>
      </c>
      <c r="LFA196" s="2" t="s">
        <v>4</v>
      </c>
      <c r="LFB196" s="2" t="s">
        <v>4</v>
      </c>
      <c r="LFC196" s="2" t="s">
        <v>4</v>
      </c>
      <c r="LFD196" s="2" t="s">
        <v>4</v>
      </c>
      <c r="LFE196" s="2" t="s">
        <v>4</v>
      </c>
      <c r="LFF196" s="2" t="s">
        <v>4</v>
      </c>
      <c r="LFG196" s="2" t="s">
        <v>4</v>
      </c>
      <c r="LFH196" s="2" t="s">
        <v>4</v>
      </c>
      <c r="LFI196" s="2" t="s">
        <v>4</v>
      </c>
      <c r="LFJ196" s="2" t="s">
        <v>4</v>
      </c>
      <c r="LFK196" s="2" t="s">
        <v>4</v>
      </c>
      <c r="LFL196" s="2" t="s">
        <v>4</v>
      </c>
      <c r="LFM196" s="2" t="s">
        <v>4</v>
      </c>
      <c r="LFN196" s="2" t="s">
        <v>4</v>
      </c>
      <c r="LFO196" s="2" t="s">
        <v>4</v>
      </c>
      <c r="LFP196" s="2" t="s">
        <v>4</v>
      </c>
      <c r="LFQ196" s="2" t="s">
        <v>4</v>
      </c>
      <c r="LFR196" s="2" t="s">
        <v>4</v>
      </c>
      <c r="LFS196" s="2" t="s">
        <v>4</v>
      </c>
      <c r="LFT196" s="2" t="s">
        <v>4</v>
      </c>
      <c r="LFU196" s="2" t="s">
        <v>4</v>
      </c>
      <c r="LFV196" s="2" t="s">
        <v>4</v>
      </c>
      <c r="LFW196" s="2" t="s">
        <v>4</v>
      </c>
      <c r="LFX196" s="2" t="s">
        <v>4</v>
      </c>
      <c r="LFY196" s="2" t="s">
        <v>4</v>
      </c>
      <c r="LFZ196" s="2" t="s">
        <v>4</v>
      </c>
      <c r="LGA196" s="2" t="s">
        <v>4</v>
      </c>
      <c r="LGB196" s="2" t="s">
        <v>4</v>
      </c>
      <c r="LGC196" s="2" t="s">
        <v>4</v>
      </c>
      <c r="LGD196" s="2" t="s">
        <v>4</v>
      </c>
      <c r="LGE196" s="2" t="s">
        <v>4</v>
      </c>
      <c r="LGF196" s="2" t="s">
        <v>4</v>
      </c>
      <c r="LGG196" s="2" t="s">
        <v>4</v>
      </c>
      <c r="LGH196" s="2" t="s">
        <v>4</v>
      </c>
      <c r="LGI196" s="2" t="s">
        <v>4</v>
      </c>
      <c r="LGJ196" s="2" t="s">
        <v>4</v>
      </c>
      <c r="LGK196" s="2" t="s">
        <v>4</v>
      </c>
      <c r="LGL196" s="2" t="s">
        <v>4</v>
      </c>
      <c r="LGM196" s="2" t="s">
        <v>4</v>
      </c>
      <c r="LGN196" s="2" t="s">
        <v>4</v>
      </c>
      <c r="LGO196" s="2" t="s">
        <v>4</v>
      </c>
      <c r="LGP196" s="2" t="s">
        <v>4</v>
      </c>
      <c r="LGQ196" s="2" t="s">
        <v>4</v>
      </c>
      <c r="LGR196" s="2" t="s">
        <v>4</v>
      </c>
      <c r="LGS196" s="2" t="s">
        <v>4</v>
      </c>
      <c r="LGT196" s="2" t="s">
        <v>4</v>
      </c>
      <c r="LGU196" s="2" t="s">
        <v>4</v>
      </c>
      <c r="LGV196" s="2" t="s">
        <v>4</v>
      </c>
      <c r="LGW196" s="2" t="s">
        <v>4</v>
      </c>
      <c r="LGX196" s="2" t="s">
        <v>4</v>
      </c>
      <c r="LGY196" s="2" t="s">
        <v>4</v>
      </c>
      <c r="LGZ196" s="2" t="s">
        <v>4</v>
      </c>
      <c r="LHA196" s="2" t="s">
        <v>4</v>
      </c>
      <c r="LHB196" s="2" t="s">
        <v>4</v>
      </c>
      <c r="LHC196" s="2" t="s">
        <v>4</v>
      </c>
      <c r="LHD196" s="2" t="s">
        <v>4</v>
      </c>
      <c r="LHE196" s="2" t="s">
        <v>4</v>
      </c>
      <c r="LHF196" s="2" t="s">
        <v>4</v>
      </c>
      <c r="LHG196" s="2" t="s">
        <v>4</v>
      </c>
      <c r="LHH196" s="2" t="s">
        <v>4</v>
      </c>
      <c r="LHI196" s="2" t="s">
        <v>4</v>
      </c>
      <c r="LHJ196" s="2" t="s">
        <v>4</v>
      </c>
      <c r="LHK196" s="2" t="s">
        <v>4</v>
      </c>
      <c r="LHL196" s="2" t="s">
        <v>4</v>
      </c>
      <c r="LHM196" s="2" t="s">
        <v>4</v>
      </c>
      <c r="LHN196" s="2" t="s">
        <v>4</v>
      </c>
      <c r="LHO196" s="2" t="s">
        <v>4</v>
      </c>
      <c r="LHP196" s="2" t="s">
        <v>4</v>
      </c>
      <c r="LHQ196" s="2" t="s">
        <v>4</v>
      </c>
      <c r="LHR196" s="2" t="s">
        <v>4</v>
      </c>
      <c r="LHS196" s="2" t="s">
        <v>4</v>
      </c>
      <c r="LHT196" s="2" t="s">
        <v>4</v>
      </c>
      <c r="LHU196" s="2" t="s">
        <v>4</v>
      </c>
      <c r="LHV196" s="2" t="s">
        <v>4</v>
      </c>
      <c r="LHW196" s="2" t="s">
        <v>4</v>
      </c>
      <c r="LHX196" s="2" t="s">
        <v>4</v>
      </c>
      <c r="LHY196" s="2" t="s">
        <v>4</v>
      </c>
      <c r="LHZ196" s="2" t="s">
        <v>4</v>
      </c>
      <c r="LIA196" s="2" t="s">
        <v>4</v>
      </c>
      <c r="LIB196" s="2" t="s">
        <v>4</v>
      </c>
      <c r="LIC196" s="2" t="s">
        <v>4</v>
      </c>
      <c r="LID196" s="2" t="s">
        <v>4</v>
      </c>
      <c r="LIE196" s="2" t="s">
        <v>4</v>
      </c>
      <c r="LIF196" s="2" t="s">
        <v>4</v>
      </c>
      <c r="LIG196" s="2" t="s">
        <v>4</v>
      </c>
      <c r="LIH196" s="2" t="s">
        <v>4</v>
      </c>
      <c r="LII196" s="2" t="s">
        <v>4</v>
      </c>
      <c r="LIJ196" s="2" t="s">
        <v>4</v>
      </c>
      <c r="LIK196" s="2" t="s">
        <v>4</v>
      </c>
      <c r="LIL196" s="2" t="s">
        <v>4</v>
      </c>
      <c r="LIM196" s="2" t="s">
        <v>4</v>
      </c>
      <c r="LIN196" s="2" t="s">
        <v>4</v>
      </c>
      <c r="LIO196" s="2" t="s">
        <v>4</v>
      </c>
      <c r="LIP196" s="2" t="s">
        <v>4</v>
      </c>
      <c r="LIQ196" s="2" t="s">
        <v>4</v>
      </c>
      <c r="LIR196" s="2" t="s">
        <v>4</v>
      </c>
      <c r="LIS196" s="2" t="s">
        <v>4</v>
      </c>
      <c r="LIT196" s="2" t="s">
        <v>4</v>
      </c>
      <c r="LIU196" s="2" t="s">
        <v>4</v>
      </c>
      <c r="LIV196" s="2" t="s">
        <v>4</v>
      </c>
      <c r="LIW196" s="2" t="s">
        <v>4</v>
      </c>
      <c r="LIX196" s="2" t="s">
        <v>4</v>
      </c>
      <c r="LIY196" s="2" t="s">
        <v>4</v>
      </c>
      <c r="LIZ196" s="2" t="s">
        <v>4</v>
      </c>
      <c r="LJA196" s="2" t="s">
        <v>4</v>
      </c>
      <c r="LJB196" s="2" t="s">
        <v>4</v>
      </c>
      <c r="LJC196" s="2" t="s">
        <v>4</v>
      </c>
      <c r="LJD196" s="2" t="s">
        <v>4</v>
      </c>
      <c r="LJE196" s="2" t="s">
        <v>4</v>
      </c>
      <c r="LJF196" s="2" t="s">
        <v>4</v>
      </c>
      <c r="LJG196" s="2" t="s">
        <v>4</v>
      </c>
      <c r="LJH196" s="2" t="s">
        <v>4</v>
      </c>
      <c r="LJI196" s="2" t="s">
        <v>4</v>
      </c>
      <c r="LJJ196" s="2" t="s">
        <v>4</v>
      </c>
      <c r="LJK196" s="2" t="s">
        <v>4</v>
      </c>
      <c r="LJL196" s="2" t="s">
        <v>4</v>
      </c>
      <c r="LJM196" s="2" t="s">
        <v>4</v>
      </c>
      <c r="LJN196" s="2" t="s">
        <v>4</v>
      </c>
      <c r="LJO196" s="2" t="s">
        <v>4</v>
      </c>
      <c r="LJP196" s="2" t="s">
        <v>4</v>
      </c>
      <c r="LJQ196" s="2" t="s">
        <v>4</v>
      </c>
      <c r="LJR196" s="2" t="s">
        <v>4</v>
      </c>
      <c r="LJS196" s="2" t="s">
        <v>4</v>
      </c>
      <c r="LJT196" s="2" t="s">
        <v>4</v>
      </c>
      <c r="LJU196" s="2" t="s">
        <v>4</v>
      </c>
      <c r="LJV196" s="2" t="s">
        <v>4</v>
      </c>
      <c r="LJW196" s="2" t="s">
        <v>4</v>
      </c>
      <c r="LJX196" s="2" t="s">
        <v>4</v>
      </c>
      <c r="LJY196" s="2" t="s">
        <v>4</v>
      </c>
      <c r="LJZ196" s="2" t="s">
        <v>4</v>
      </c>
      <c r="LKA196" s="2" t="s">
        <v>4</v>
      </c>
      <c r="LKB196" s="2" t="s">
        <v>4</v>
      </c>
      <c r="LKC196" s="2" t="s">
        <v>4</v>
      </c>
      <c r="LKD196" s="2" t="s">
        <v>4</v>
      </c>
      <c r="LKE196" s="2" t="s">
        <v>4</v>
      </c>
      <c r="LKF196" s="2" t="s">
        <v>4</v>
      </c>
      <c r="LKG196" s="2" t="s">
        <v>4</v>
      </c>
      <c r="LKH196" s="2" t="s">
        <v>4</v>
      </c>
      <c r="LKI196" s="2" t="s">
        <v>4</v>
      </c>
      <c r="LKJ196" s="2" t="s">
        <v>4</v>
      </c>
      <c r="LKK196" s="2" t="s">
        <v>4</v>
      </c>
      <c r="LKL196" s="2" t="s">
        <v>4</v>
      </c>
      <c r="LKM196" s="2" t="s">
        <v>4</v>
      </c>
      <c r="LKN196" s="2" t="s">
        <v>4</v>
      </c>
      <c r="LKO196" s="2" t="s">
        <v>4</v>
      </c>
      <c r="LKP196" s="2" t="s">
        <v>4</v>
      </c>
      <c r="LKQ196" s="2" t="s">
        <v>4</v>
      </c>
      <c r="LKR196" s="2" t="s">
        <v>4</v>
      </c>
      <c r="LKS196" s="2" t="s">
        <v>4</v>
      </c>
      <c r="LKT196" s="2" t="s">
        <v>4</v>
      </c>
      <c r="LKU196" s="2" t="s">
        <v>4</v>
      </c>
      <c r="LKV196" s="2" t="s">
        <v>4</v>
      </c>
      <c r="LKW196" s="2" t="s">
        <v>4</v>
      </c>
      <c r="LKX196" s="2" t="s">
        <v>4</v>
      </c>
      <c r="LKY196" s="2" t="s">
        <v>4</v>
      </c>
      <c r="LKZ196" s="2" t="s">
        <v>4</v>
      </c>
      <c r="LLA196" s="2" t="s">
        <v>4</v>
      </c>
      <c r="LLB196" s="2" t="s">
        <v>4</v>
      </c>
      <c r="LLC196" s="2" t="s">
        <v>4</v>
      </c>
      <c r="LLD196" s="2" t="s">
        <v>4</v>
      </c>
      <c r="LLE196" s="2" t="s">
        <v>4</v>
      </c>
      <c r="LLF196" s="2" t="s">
        <v>4</v>
      </c>
      <c r="LLG196" s="2" t="s">
        <v>4</v>
      </c>
      <c r="LLH196" s="2" t="s">
        <v>4</v>
      </c>
      <c r="LLI196" s="2" t="s">
        <v>4</v>
      </c>
      <c r="LLJ196" s="2" t="s">
        <v>4</v>
      </c>
      <c r="LLK196" s="2" t="s">
        <v>4</v>
      </c>
      <c r="LLL196" s="2" t="s">
        <v>4</v>
      </c>
      <c r="LLM196" s="2" t="s">
        <v>4</v>
      </c>
      <c r="LLN196" s="2" t="s">
        <v>4</v>
      </c>
      <c r="LLO196" s="2" t="s">
        <v>4</v>
      </c>
      <c r="LLP196" s="2" t="s">
        <v>4</v>
      </c>
      <c r="LLQ196" s="2" t="s">
        <v>4</v>
      </c>
      <c r="LLR196" s="2" t="s">
        <v>4</v>
      </c>
      <c r="LLS196" s="2" t="s">
        <v>4</v>
      </c>
      <c r="LLT196" s="2" t="s">
        <v>4</v>
      </c>
      <c r="LLU196" s="2" t="s">
        <v>4</v>
      </c>
      <c r="LLV196" s="2" t="s">
        <v>4</v>
      </c>
      <c r="LLW196" s="2" t="s">
        <v>4</v>
      </c>
      <c r="LLX196" s="2" t="s">
        <v>4</v>
      </c>
      <c r="LLY196" s="2" t="s">
        <v>4</v>
      </c>
      <c r="LLZ196" s="2" t="s">
        <v>4</v>
      </c>
      <c r="LMA196" s="2" t="s">
        <v>4</v>
      </c>
      <c r="LMB196" s="2" t="s">
        <v>4</v>
      </c>
      <c r="LMC196" s="2" t="s">
        <v>4</v>
      </c>
      <c r="LMD196" s="2" t="s">
        <v>4</v>
      </c>
      <c r="LME196" s="2" t="s">
        <v>4</v>
      </c>
      <c r="LMF196" s="2" t="s">
        <v>4</v>
      </c>
      <c r="LMG196" s="2" t="s">
        <v>4</v>
      </c>
      <c r="LMH196" s="2" t="s">
        <v>4</v>
      </c>
      <c r="LMI196" s="2" t="s">
        <v>4</v>
      </c>
      <c r="LMJ196" s="2" t="s">
        <v>4</v>
      </c>
      <c r="LMK196" s="2" t="s">
        <v>4</v>
      </c>
      <c r="LML196" s="2" t="s">
        <v>4</v>
      </c>
      <c r="LMM196" s="2" t="s">
        <v>4</v>
      </c>
      <c r="LMN196" s="2" t="s">
        <v>4</v>
      </c>
      <c r="LMO196" s="2" t="s">
        <v>4</v>
      </c>
      <c r="LMP196" s="2" t="s">
        <v>4</v>
      </c>
      <c r="LMQ196" s="2" t="s">
        <v>4</v>
      </c>
      <c r="LMR196" s="2" t="s">
        <v>4</v>
      </c>
      <c r="LMS196" s="2" t="s">
        <v>4</v>
      </c>
      <c r="LMT196" s="2" t="s">
        <v>4</v>
      </c>
      <c r="LMU196" s="2" t="s">
        <v>4</v>
      </c>
      <c r="LMV196" s="2" t="s">
        <v>4</v>
      </c>
      <c r="LMW196" s="2" t="s">
        <v>4</v>
      </c>
      <c r="LMX196" s="2" t="s">
        <v>4</v>
      </c>
      <c r="LMY196" s="2" t="s">
        <v>4</v>
      </c>
      <c r="LMZ196" s="2" t="s">
        <v>4</v>
      </c>
      <c r="LNA196" s="2" t="s">
        <v>4</v>
      </c>
      <c r="LNB196" s="2" t="s">
        <v>4</v>
      </c>
      <c r="LNC196" s="2" t="s">
        <v>4</v>
      </c>
      <c r="LND196" s="2" t="s">
        <v>4</v>
      </c>
      <c r="LNE196" s="2" t="s">
        <v>4</v>
      </c>
      <c r="LNF196" s="2" t="s">
        <v>4</v>
      </c>
      <c r="LNG196" s="2" t="s">
        <v>4</v>
      </c>
      <c r="LNH196" s="2" t="s">
        <v>4</v>
      </c>
      <c r="LNI196" s="2" t="s">
        <v>4</v>
      </c>
      <c r="LNJ196" s="2" t="s">
        <v>4</v>
      </c>
      <c r="LNK196" s="2" t="s">
        <v>4</v>
      </c>
      <c r="LNL196" s="2" t="s">
        <v>4</v>
      </c>
      <c r="LNM196" s="2" t="s">
        <v>4</v>
      </c>
      <c r="LNN196" s="2" t="s">
        <v>4</v>
      </c>
      <c r="LNO196" s="2" t="s">
        <v>4</v>
      </c>
      <c r="LNP196" s="2" t="s">
        <v>4</v>
      </c>
      <c r="LNQ196" s="2" t="s">
        <v>4</v>
      </c>
      <c r="LNR196" s="2" t="s">
        <v>4</v>
      </c>
      <c r="LNS196" s="2" t="s">
        <v>4</v>
      </c>
      <c r="LNT196" s="2" t="s">
        <v>4</v>
      </c>
      <c r="LNU196" s="2" t="s">
        <v>4</v>
      </c>
      <c r="LNV196" s="2" t="s">
        <v>4</v>
      </c>
      <c r="LNW196" s="2" t="s">
        <v>4</v>
      </c>
      <c r="LNX196" s="2" t="s">
        <v>4</v>
      </c>
      <c r="LNY196" s="2" t="s">
        <v>4</v>
      </c>
      <c r="LNZ196" s="2" t="s">
        <v>4</v>
      </c>
      <c r="LOA196" s="2" t="s">
        <v>4</v>
      </c>
      <c r="LOB196" s="2" t="s">
        <v>4</v>
      </c>
      <c r="LOC196" s="2" t="s">
        <v>4</v>
      </c>
      <c r="LOD196" s="2" t="s">
        <v>4</v>
      </c>
      <c r="LOE196" s="2" t="s">
        <v>4</v>
      </c>
      <c r="LOF196" s="2" t="s">
        <v>4</v>
      </c>
      <c r="LOG196" s="2" t="s">
        <v>4</v>
      </c>
      <c r="LOH196" s="2" t="s">
        <v>4</v>
      </c>
      <c r="LOI196" s="2" t="s">
        <v>4</v>
      </c>
      <c r="LOJ196" s="2" t="s">
        <v>4</v>
      </c>
      <c r="LOK196" s="2" t="s">
        <v>4</v>
      </c>
      <c r="LOL196" s="2" t="s">
        <v>4</v>
      </c>
      <c r="LOM196" s="2" t="s">
        <v>4</v>
      </c>
      <c r="LON196" s="2" t="s">
        <v>4</v>
      </c>
      <c r="LOO196" s="2" t="s">
        <v>4</v>
      </c>
      <c r="LOP196" s="2" t="s">
        <v>4</v>
      </c>
      <c r="LOQ196" s="2" t="s">
        <v>4</v>
      </c>
      <c r="LOR196" s="2" t="s">
        <v>4</v>
      </c>
      <c r="LOS196" s="2" t="s">
        <v>4</v>
      </c>
      <c r="LOT196" s="2" t="s">
        <v>4</v>
      </c>
      <c r="LOU196" s="2" t="s">
        <v>4</v>
      </c>
      <c r="LOV196" s="2" t="s">
        <v>4</v>
      </c>
      <c r="LOW196" s="2" t="s">
        <v>4</v>
      </c>
      <c r="LOX196" s="2" t="s">
        <v>4</v>
      </c>
      <c r="LOY196" s="2" t="s">
        <v>4</v>
      </c>
      <c r="LOZ196" s="2" t="s">
        <v>4</v>
      </c>
      <c r="LPA196" s="2" t="s">
        <v>4</v>
      </c>
      <c r="LPB196" s="2" t="s">
        <v>4</v>
      </c>
      <c r="LPC196" s="2" t="s">
        <v>4</v>
      </c>
      <c r="LPD196" s="2" t="s">
        <v>4</v>
      </c>
      <c r="LPE196" s="2" t="s">
        <v>4</v>
      </c>
      <c r="LPF196" s="2" t="s">
        <v>4</v>
      </c>
      <c r="LPG196" s="2" t="s">
        <v>4</v>
      </c>
      <c r="LPH196" s="2" t="s">
        <v>4</v>
      </c>
      <c r="LPI196" s="2" t="s">
        <v>4</v>
      </c>
      <c r="LPJ196" s="2" t="s">
        <v>4</v>
      </c>
      <c r="LPK196" s="2" t="s">
        <v>4</v>
      </c>
      <c r="LPL196" s="2" t="s">
        <v>4</v>
      </c>
      <c r="LPM196" s="2" t="s">
        <v>4</v>
      </c>
      <c r="LPN196" s="2" t="s">
        <v>4</v>
      </c>
      <c r="LPO196" s="2" t="s">
        <v>4</v>
      </c>
      <c r="LPP196" s="2" t="s">
        <v>4</v>
      </c>
      <c r="LPQ196" s="2" t="s">
        <v>4</v>
      </c>
      <c r="LPR196" s="2" t="s">
        <v>4</v>
      </c>
      <c r="LPS196" s="2" t="s">
        <v>4</v>
      </c>
      <c r="LPT196" s="2" t="s">
        <v>4</v>
      </c>
      <c r="LPU196" s="2" t="s">
        <v>4</v>
      </c>
      <c r="LPV196" s="2" t="s">
        <v>4</v>
      </c>
      <c r="LPW196" s="2" t="s">
        <v>4</v>
      </c>
      <c r="LPX196" s="2" t="s">
        <v>4</v>
      </c>
      <c r="LPY196" s="2" t="s">
        <v>4</v>
      </c>
      <c r="LPZ196" s="2" t="s">
        <v>4</v>
      </c>
      <c r="LQA196" s="2" t="s">
        <v>4</v>
      </c>
      <c r="LQB196" s="2" t="s">
        <v>4</v>
      </c>
      <c r="LQC196" s="2" t="s">
        <v>4</v>
      </c>
      <c r="LQD196" s="2" t="s">
        <v>4</v>
      </c>
      <c r="LQE196" s="2" t="s">
        <v>4</v>
      </c>
      <c r="LQF196" s="2" t="s">
        <v>4</v>
      </c>
      <c r="LQG196" s="2" t="s">
        <v>4</v>
      </c>
      <c r="LQH196" s="2" t="s">
        <v>4</v>
      </c>
      <c r="LQI196" s="2" t="s">
        <v>4</v>
      </c>
      <c r="LQJ196" s="2" t="s">
        <v>4</v>
      </c>
      <c r="LQK196" s="2" t="s">
        <v>4</v>
      </c>
      <c r="LQL196" s="2" t="s">
        <v>4</v>
      </c>
      <c r="LQM196" s="2" t="s">
        <v>4</v>
      </c>
      <c r="LQN196" s="2" t="s">
        <v>4</v>
      </c>
      <c r="LQO196" s="2" t="s">
        <v>4</v>
      </c>
      <c r="LQP196" s="2" t="s">
        <v>4</v>
      </c>
      <c r="LQQ196" s="2" t="s">
        <v>4</v>
      </c>
      <c r="LQR196" s="2" t="s">
        <v>4</v>
      </c>
      <c r="LQS196" s="2" t="s">
        <v>4</v>
      </c>
      <c r="LQT196" s="2" t="s">
        <v>4</v>
      </c>
      <c r="LQU196" s="2" t="s">
        <v>4</v>
      </c>
      <c r="LQV196" s="2" t="s">
        <v>4</v>
      </c>
      <c r="LQW196" s="2" t="s">
        <v>4</v>
      </c>
      <c r="LQX196" s="2" t="s">
        <v>4</v>
      </c>
      <c r="LQY196" s="2" t="s">
        <v>4</v>
      </c>
      <c r="LQZ196" s="2" t="s">
        <v>4</v>
      </c>
      <c r="LRA196" s="2" t="s">
        <v>4</v>
      </c>
      <c r="LRB196" s="2" t="s">
        <v>4</v>
      </c>
      <c r="LRC196" s="2" t="s">
        <v>4</v>
      </c>
      <c r="LRD196" s="2" t="s">
        <v>4</v>
      </c>
      <c r="LRE196" s="2" t="s">
        <v>4</v>
      </c>
      <c r="LRF196" s="2" t="s">
        <v>4</v>
      </c>
      <c r="LRG196" s="2" t="s">
        <v>4</v>
      </c>
      <c r="LRH196" s="2" t="s">
        <v>4</v>
      </c>
      <c r="LRI196" s="2" t="s">
        <v>4</v>
      </c>
      <c r="LRJ196" s="2" t="s">
        <v>4</v>
      </c>
      <c r="LRK196" s="2" t="s">
        <v>4</v>
      </c>
      <c r="LRL196" s="2" t="s">
        <v>4</v>
      </c>
      <c r="LRM196" s="2" t="s">
        <v>4</v>
      </c>
      <c r="LRN196" s="2" t="s">
        <v>4</v>
      </c>
      <c r="LRO196" s="2" t="s">
        <v>4</v>
      </c>
      <c r="LRP196" s="2" t="s">
        <v>4</v>
      </c>
      <c r="LRQ196" s="2" t="s">
        <v>4</v>
      </c>
      <c r="LRR196" s="2" t="s">
        <v>4</v>
      </c>
      <c r="LRS196" s="2" t="s">
        <v>4</v>
      </c>
      <c r="LRT196" s="2" t="s">
        <v>4</v>
      </c>
      <c r="LRU196" s="2" t="s">
        <v>4</v>
      </c>
      <c r="LRV196" s="2" t="s">
        <v>4</v>
      </c>
      <c r="LRW196" s="2" t="s">
        <v>4</v>
      </c>
      <c r="LRX196" s="2" t="s">
        <v>4</v>
      </c>
      <c r="LRY196" s="2" t="s">
        <v>4</v>
      </c>
      <c r="LRZ196" s="2" t="s">
        <v>4</v>
      </c>
      <c r="LSA196" s="2" t="s">
        <v>4</v>
      </c>
      <c r="LSB196" s="2" t="s">
        <v>4</v>
      </c>
      <c r="LSC196" s="2" t="s">
        <v>4</v>
      </c>
      <c r="LSD196" s="2" t="s">
        <v>4</v>
      </c>
      <c r="LSE196" s="2" t="s">
        <v>4</v>
      </c>
      <c r="LSF196" s="2" t="s">
        <v>4</v>
      </c>
      <c r="LSG196" s="2" t="s">
        <v>4</v>
      </c>
      <c r="LSH196" s="2" t="s">
        <v>4</v>
      </c>
      <c r="LSI196" s="2" t="s">
        <v>4</v>
      </c>
      <c r="LSJ196" s="2" t="s">
        <v>4</v>
      </c>
      <c r="LSK196" s="2" t="s">
        <v>4</v>
      </c>
      <c r="LSL196" s="2" t="s">
        <v>4</v>
      </c>
      <c r="LSM196" s="2" t="s">
        <v>4</v>
      </c>
      <c r="LSN196" s="2" t="s">
        <v>4</v>
      </c>
      <c r="LSO196" s="2" t="s">
        <v>4</v>
      </c>
      <c r="LSP196" s="2" t="s">
        <v>4</v>
      </c>
      <c r="LSQ196" s="2" t="s">
        <v>4</v>
      </c>
      <c r="LSR196" s="2" t="s">
        <v>4</v>
      </c>
      <c r="LSS196" s="2" t="s">
        <v>4</v>
      </c>
      <c r="LST196" s="2" t="s">
        <v>4</v>
      </c>
      <c r="LSU196" s="2" t="s">
        <v>4</v>
      </c>
      <c r="LSV196" s="2" t="s">
        <v>4</v>
      </c>
      <c r="LSW196" s="2" t="s">
        <v>4</v>
      </c>
      <c r="LSX196" s="2" t="s">
        <v>4</v>
      </c>
      <c r="LSY196" s="2" t="s">
        <v>4</v>
      </c>
      <c r="LSZ196" s="2" t="s">
        <v>4</v>
      </c>
      <c r="LTA196" s="2" t="s">
        <v>4</v>
      </c>
      <c r="LTB196" s="2" t="s">
        <v>4</v>
      </c>
      <c r="LTC196" s="2" t="s">
        <v>4</v>
      </c>
      <c r="LTD196" s="2" t="s">
        <v>4</v>
      </c>
      <c r="LTE196" s="2" t="s">
        <v>4</v>
      </c>
      <c r="LTF196" s="2" t="s">
        <v>4</v>
      </c>
      <c r="LTG196" s="2" t="s">
        <v>4</v>
      </c>
      <c r="LTH196" s="2" t="s">
        <v>4</v>
      </c>
      <c r="LTI196" s="2" t="s">
        <v>4</v>
      </c>
      <c r="LTJ196" s="2" t="s">
        <v>4</v>
      </c>
      <c r="LTK196" s="2" t="s">
        <v>4</v>
      </c>
      <c r="LTL196" s="2" t="s">
        <v>4</v>
      </c>
      <c r="LTM196" s="2" t="s">
        <v>4</v>
      </c>
      <c r="LTN196" s="2" t="s">
        <v>4</v>
      </c>
      <c r="LTO196" s="2" t="s">
        <v>4</v>
      </c>
      <c r="LTP196" s="2" t="s">
        <v>4</v>
      </c>
      <c r="LTQ196" s="2" t="s">
        <v>4</v>
      </c>
      <c r="LTR196" s="2" t="s">
        <v>4</v>
      </c>
      <c r="LTS196" s="2" t="s">
        <v>4</v>
      </c>
      <c r="LTT196" s="2" t="s">
        <v>4</v>
      </c>
      <c r="LTU196" s="2" t="s">
        <v>4</v>
      </c>
      <c r="LTV196" s="2" t="s">
        <v>4</v>
      </c>
      <c r="LTW196" s="2" t="s">
        <v>4</v>
      </c>
      <c r="LTX196" s="2" t="s">
        <v>4</v>
      </c>
      <c r="LTY196" s="2" t="s">
        <v>4</v>
      </c>
      <c r="LTZ196" s="2" t="s">
        <v>4</v>
      </c>
      <c r="LUA196" s="2" t="s">
        <v>4</v>
      </c>
      <c r="LUB196" s="2" t="s">
        <v>4</v>
      </c>
      <c r="LUC196" s="2" t="s">
        <v>4</v>
      </c>
      <c r="LUD196" s="2" t="s">
        <v>4</v>
      </c>
      <c r="LUE196" s="2" t="s">
        <v>4</v>
      </c>
      <c r="LUF196" s="2" t="s">
        <v>4</v>
      </c>
      <c r="LUG196" s="2" t="s">
        <v>4</v>
      </c>
      <c r="LUH196" s="2" t="s">
        <v>4</v>
      </c>
      <c r="LUI196" s="2" t="s">
        <v>4</v>
      </c>
      <c r="LUJ196" s="2" t="s">
        <v>4</v>
      </c>
      <c r="LUK196" s="2" t="s">
        <v>4</v>
      </c>
      <c r="LUL196" s="2" t="s">
        <v>4</v>
      </c>
      <c r="LUM196" s="2" t="s">
        <v>4</v>
      </c>
      <c r="LUN196" s="2" t="s">
        <v>4</v>
      </c>
      <c r="LUO196" s="2" t="s">
        <v>4</v>
      </c>
      <c r="LUP196" s="2" t="s">
        <v>4</v>
      </c>
      <c r="LUQ196" s="2" t="s">
        <v>4</v>
      </c>
      <c r="LUR196" s="2" t="s">
        <v>4</v>
      </c>
      <c r="LUS196" s="2" t="s">
        <v>4</v>
      </c>
      <c r="LUT196" s="2" t="s">
        <v>4</v>
      </c>
      <c r="LUU196" s="2" t="s">
        <v>4</v>
      </c>
      <c r="LUV196" s="2" t="s">
        <v>4</v>
      </c>
      <c r="LUW196" s="2" t="s">
        <v>4</v>
      </c>
      <c r="LUX196" s="2" t="s">
        <v>4</v>
      </c>
      <c r="LUY196" s="2" t="s">
        <v>4</v>
      </c>
      <c r="LUZ196" s="2" t="s">
        <v>4</v>
      </c>
      <c r="LVA196" s="2" t="s">
        <v>4</v>
      </c>
      <c r="LVB196" s="2" t="s">
        <v>4</v>
      </c>
      <c r="LVC196" s="2" t="s">
        <v>4</v>
      </c>
      <c r="LVD196" s="2" t="s">
        <v>4</v>
      </c>
      <c r="LVE196" s="2" t="s">
        <v>4</v>
      </c>
      <c r="LVF196" s="2" t="s">
        <v>4</v>
      </c>
      <c r="LVG196" s="2" t="s">
        <v>4</v>
      </c>
      <c r="LVH196" s="2" t="s">
        <v>4</v>
      </c>
      <c r="LVI196" s="2" t="s">
        <v>4</v>
      </c>
      <c r="LVJ196" s="2" t="s">
        <v>4</v>
      </c>
      <c r="LVK196" s="2" t="s">
        <v>4</v>
      </c>
      <c r="LVL196" s="2" t="s">
        <v>4</v>
      </c>
      <c r="LVM196" s="2" t="s">
        <v>4</v>
      </c>
      <c r="LVN196" s="2" t="s">
        <v>4</v>
      </c>
      <c r="LVO196" s="2" t="s">
        <v>4</v>
      </c>
      <c r="LVP196" s="2" t="s">
        <v>4</v>
      </c>
      <c r="LVQ196" s="2" t="s">
        <v>4</v>
      </c>
      <c r="LVR196" s="2" t="s">
        <v>4</v>
      </c>
      <c r="LVS196" s="2" t="s">
        <v>4</v>
      </c>
      <c r="LVT196" s="2" t="s">
        <v>4</v>
      </c>
      <c r="LVU196" s="2" t="s">
        <v>4</v>
      </c>
      <c r="LVV196" s="2" t="s">
        <v>4</v>
      </c>
      <c r="LVW196" s="2" t="s">
        <v>4</v>
      </c>
      <c r="LVX196" s="2" t="s">
        <v>4</v>
      </c>
      <c r="LVY196" s="2" t="s">
        <v>4</v>
      </c>
      <c r="LVZ196" s="2" t="s">
        <v>4</v>
      </c>
      <c r="LWA196" s="2" t="s">
        <v>4</v>
      </c>
      <c r="LWB196" s="2" t="s">
        <v>4</v>
      </c>
      <c r="LWC196" s="2" t="s">
        <v>4</v>
      </c>
      <c r="LWD196" s="2" t="s">
        <v>4</v>
      </c>
      <c r="LWE196" s="2" t="s">
        <v>4</v>
      </c>
      <c r="LWF196" s="2" t="s">
        <v>4</v>
      </c>
      <c r="LWG196" s="2" t="s">
        <v>4</v>
      </c>
      <c r="LWH196" s="2" t="s">
        <v>4</v>
      </c>
      <c r="LWI196" s="2" t="s">
        <v>4</v>
      </c>
      <c r="LWJ196" s="2" t="s">
        <v>4</v>
      </c>
      <c r="LWK196" s="2" t="s">
        <v>4</v>
      </c>
      <c r="LWL196" s="2" t="s">
        <v>4</v>
      </c>
      <c r="LWM196" s="2" t="s">
        <v>4</v>
      </c>
      <c r="LWN196" s="2" t="s">
        <v>4</v>
      </c>
      <c r="LWO196" s="2" t="s">
        <v>4</v>
      </c>
      <c r="LWP196" s="2" t="s">
        <v>4</v>
      </c>
      <c r="LWQ196" s="2" t="s">
        <v>4</v>
      </c>
      <c r="LWR196" s="2" t="s">
        <v>4</v>
      </c>
      <c r="LWS196" s="2" t="s">
        <v>4</v>
      </c>
      <c r="LWT196" s="2" t="s">
        <v>4</v>
      </c>
      <c r="LWU196" s="2" t="s">
        <v>4</v>
      </c>
      <c r="LWV196" s="2" t="s">
        <v>4</v>
      </c>
      <c r="LWW196" s="2" t="s">
        <v>4</v>
      </c>
      <c r="LWX196" s="2" t="s">
        <v>4</v>
      </c>
      <c r="LWY196" s="2" t="s">
        <v>4</v>
      </c>
      <c r="LWZ196" s="2" t="s">
        <v>4</v>
      </c>
      <c r="LXA196" s="2" t="s">
        <v>4</v>
      </c>
      <c r="LXB196" s="2" t="s">
        <v>4</v>
      </c>
      <c r="LXC196" s="2" t="s">
        <v>4</v>
      </c>
      <c r="LXD196" s="2" t="s">
        <v>4</v>
      </c>
      <c r="LXE196" s="2" t="s">
        <v>4</v>
      </c>
      <c r="LXF196" s="2" t="s">
        <v>4</v>
      </c>
      <c r="LXG196" s="2" t="s">
        <v>4</v>
      </c>
      <c r="LXH196" s="2" t="s">
        <v>4</v>
      </c>
      <c r="LXI196" s="2" t="s">
        <v>4</v>
      </c>
      <c r="LXJ196" s="2" t="s">
        <v>4</v>
      </c>
      <c r="LXK196" s="2" t="s">
        <v>4</v>
      </c>
      <c r="LXL196" s="2" t="s">
        <v>4</v>
      </c>
      <c r="LXM196" s="2" t="s">
        <v>4</v>
      </c>
      <c r="LXN196" s="2" t="s">
        <v>4</v>
      </c>
      <c r="LXO196" s="2" t="s">
        <v>4</v>
      </c>
      <c r="LXP196" s="2" t="s">
        <v>4</v>
      </c>
      <c r="LXQ196" s="2" t="s">
        <v>4</v>
      </c>
      <c r="LXR196" s="2" t="s">
        <v>4</v>
      </c>
      <c r="LXS196" s="2" t="s">
        <v>4</v>
      </c>
      <c r="LXT196" s="2" t="s">
        <v>4</v>
      </c>
      <c r="LXU196" s="2" t="s">
        <v>4</v>
      </c>
      <c r="LXV196" s="2" t="s">
        <v>4</v>
      </c>
      <c r="LXW196" s="2" t="s">
        <v>4</v>
      </c>
      <c r="LXX196" s="2" t="s">
        <v>4</v>
      </c>
      <c r="LXY196" s="2" t="s">
        <v>4</v>
      </c>
      <c r="LXZ196" s="2" t="s">
        <v>4</v>
      </c>
      <c r="LYA196" s="2" t="s">
        <v>4</v>
      </c>
      <c r="LYB196" s="2" t="s">
        <v>4</v>
      </c>
      <c r="LYC196" s="2" t="s">
        <v>4</v>
      </c>
      <c r="LYD196" s="2" t="s">
        <v>4</v>
      </c>
      <c r="LYE196" s="2" t="s">
        <v>4</v>
      </c>
      <c r="LYF196" s="2" t="s">
        <v>4</v>
      </c>
      <c r="LYG196" s="2" t="s">
        <v>4</v>
      </c>
      <c r="LYH196" s="2" t="s">
        <v>4</v>
      </c>
      <c r="LYI196" s="2" t="s">
        <v>4</v>
      </c>
      <c r="LYJ196" s="2" t="s">
        <v>4</v>
      </c>
      <c r="LYK196" s="2" t="s">
        <v>4</v>
      </c>
      <c r="LYL196" s="2" t="s">
        <v>4</v>
      </c>
      <c r="LYM196" s="2" t="s">
        <v>4</v>
      </c>
      <c r="LYN196" s="2" t="s">
        <v>4</v>
      </c>
      <c r="LYO196" s="2" t="s">
        <v>4</v>
      </c>
      <c r="LYP196" s="2" t="s">
        <v>4</v>
      </c>
      <c r="LYQ196" s="2" t="s">
        <v>4</v>
      </c>
      <c r="LYR196" s="2" t="s">
        <v>4</v>
      </c>
      <c r="LYS196" s="2" t="s">
        <v>4</v>
      </c>
      <c r="LYT196" s="2" t="s">
        <v>4</v>
      </c>
      <c r="LYU196" s="2" t="s">
        <v>4</v>
      </c>
      <c r="LYV196" s="2" t="s">
        <v>4</v>
      </c>
      <c r="LYW196" s="2" t="s">
        <v>4</v>
      </c>
      <c r="LYX196" s="2" t="s">
        <v>4</v>
      </c>
      <c r="LYY196" s="2" t="s">
        <v>4</v>
      </c>
      <c r="LYZ196" s="2" t="s">
        <v>4</v>
      </c>
      <c r="LZA196" s="2" t="s">
        <v>4</v>
      </c>
      <c r="LZB196" s="2" t="s">
        <v>4</v>
      </c>
      <c r="LZC196" s="2" t="s">
        <v>4</v>
      </c>
      <c r="LZD196" s="2" t="s">
        <v>4</v>
      </c>
      <c r="LZE196" s="2" t="s">
        <v>4</v>
      </c>
      <c r="LZF196" s="2" t="s">
        <v>4</v>
      </c>
      <c r="LZG196" s="2" t="s">
        <v>4</v>
      </c>
      <c r="LZH196" s="2" t="s">
        <v>4</v>
      </c>
      <c r="LZI196" s="2" t="s">
        <v>4</v>
      </c>
      <c r="LZJ196" s="2" t="s">
        <v>4</v>
      </c>
      <c r="LZK196" s="2" t="s">
        <v>4</v>
      </c>
      <c r="LZL196" s="2" t="s">
        <v>4</v>
      </c>
      <c r="LZM196" s="2" t="s">
        <v>4</v>
      </c>
      <c r="LZN196" s="2" t="s">
        <v>4</v>
      </c>
      <c r="LZO196" s="2" t="s">
        <v>4</v>
      </c>
      <c r="LZP196" s="2" t="s">
        <v>4</v>
      </c>
      <c r="LZQ196" s="2" t="s">
        <v>4</v>
      </c>
      <c r="LZR196" s="2" t="s">
        <v>4</v>
      </c>
      <c r="LZS196" s="2" t="s">
        <v>4</v>
      </c>
      <c r="LZT196" s="2" t="s">
        <v>4</v>
      </c>
      <c r="LZU196" s="2" t="s">
        <v>4</v>
      </c>
      <c r="LZV196" s="2" t="s">
        <v>4</v>
      </c>
      <c r="LZW196" s="2" t="s">
        <v>4</v>
      </c>
      <c r="LZX196" s="2" t="s">
        <v>4</v>
      </c>
      <c r="LZY196" s="2" t="s">
        <v>4</v>
      </c>
      <c r="LZZ196" s="2" t="s">
        <v>4</v>
      </c>
      <c r="MAA196" s="2" t="s">
        <v>4</v>
      </c>
      <c r="MAB196" s="2" t="s">
        <v>4</v>
      </c>
      <c r="MAC196" s="2" t="s">
        <v>4</v>
      </c>
      <c r="MAD196" s="2" t="s">
        <v>4</v>
      </c>
      <c r="MAE196" s="2" t="s">
        <v>4</v>
      </c>
      <c r="MAF196" s="2" t="s">
        <v>4</v>
      </c>
      <c r="MAG196" s="2" t="s">
        <v>4</v>
      </c>
      <c r="MAH196" s="2" t="s">
        <v>4</v>
      </c>
      <c r="MAI196" s="2" t="s">
        <v>4</v>
      </c>
      <c r="MAJ196" s="2" t="s">
        <v>4</v>
      </c>
      <c r="MAK196" s="2" t="s">
        <v>4</v>
      </c>
      <c r="MAL196" s="2" t="s">
        <v>4</v>
      </c>
      <c r="MAM196" s="2" t="s">
        <v>4</v>
      </c>
      <c r="MAN196" s="2" t="s">
        <v>4</v>
      </c>
      <c r="MAO196" s="2" t="s">
        <v>4</v>
      </c>
      <c r="MAP196" s="2" t="s">
        <v>4</v>
      </c>
      <c r="MAQ196" s="2" t="s">
        <v>4</v>
      </c>
      <c r="MAR196" s="2" t="s">
        <v>4</v>
      </c>
      <c r="MAS196" s="2" t="s">
        <v>4</v>
      </c>
      <c r="MAT196" s="2" t="s">
        <v>4</v>
      </c>
      <c r="MAU196" s="2" t="s">
        <v>4</v>
      </c>
      <c r="MAV196" s="2" t="s">
        <v>4</v>
      </c>
      <c r="MAW196" s="2" t="s">
        <v>4</v>
      </c>
      <c r="MAX196" s="2" t="s">
        <v>4</v>
      </c>
      <c r="MAY196" s="2" t="s">
        <v>4</v>
      </c>
      <c r="MAZ196" s="2" t="s">
        <v>4</v>
      </c>
      <c r="MBA196" s="2" t="s">
        <v>4</v>
      </c>
      <c r="MBB196" s="2" t="s">
        <v>4</v>
      </c>
      <c r="MBC196" s="2" t="s">
        <v>4</v>
      </c>
      <c r="MBD196" s="2" t="s">
        <v>4</v>
      </c>
      <c r="MBE196" s="2" t="s">
        <v>4</v>
      </c>
      <c r="MBF196" s="2" t="s">
        <v>4</v>
      </c>
      <c r="MBG196" s="2" t="s">
        <v>4</v>
      </c>
      <c r="MBH196" s="2" t="s">
        <v>4</v>
      </c>
      <c r="MBI196" s="2" t="s">
        <v>4</v>
      </c>
      <c r="MBJ196" s="2" t="s">
        <v>4</v>
      </c>
      <c r="MBK196" s="2" t="s">
        <v>4</v>
      </c>
      <c r="MBL196" s="2" t="s">
        <v>4</v>
      </c>
      <c r="MBM196" s="2" t="s">
        <v>4</v>
      </c>
      <c r="MBN196" s="2" t="s">
        <v>4</v>
      </c>
      <c r="MBO196" s="2" t="s">
        <v>4</v>
      </c>
      <c r="MBP196" s="2" t="s">
        <v>4</v>
      </c>
      <c r="MBQ196" s="2" t="s">
        <v>4</v>
      </c>
      <c r="MBR196" s="2" t="s">
        <v>4</v>
      </c>
      <c r="MBS196" s="2" t="s">
        <v>4</v>
      </c>
      <c r="MBT196" s="2" t="s">
        <v>4</v>
      </c>
      <c r="MBU196" s="2" t="s">
        <v>4</v>
      </c>
      <c r="MBV196" s="2" t="s">
        <v>4</v>
      </c>
      <c r="MBW196" s="2" t="s">
        <v>4</v>
      </c>
      <c r="MBX196" s="2" t="s">
        <v>4</v>
      </c>
      <c r="MBY196" s="2" t="s">
        <v>4</v>
      </c>
      <c r="MBZ196" s="2" t="s">
        <v>4</v>
      </c>
      <c r="MCA196" s="2" t="s">
        <v>4</v>
      </c>
      <c r="MCB196" s="2" t="s">
        <v>4</v>
      </c>
      <c r="MCC196" s="2" t="s">
        <v>4</v>
      </c>
      <c r="MCD196" s="2" t="s">
        <v>4</v>
      </c>
      <c r="MCE196" s="2" t="s">
        <v>4</v>
      </c>
      <c r="MCF196" s="2" t="s">
        <v>4</v>
      </c>
      <c r="MCG196" s="2" t="s">
        <v>4</v>
      </c>
      <c r="MCH196" s="2" t="s">
        <v>4</v>
      </c>
      <c r="MCI196" s="2" t="s">
        <v>4</v>
      </c>
      <c r="MCJ196" s="2" t="s">
        <v>4</v>
      </c>
      <c r="MCK196" s="2" t="s">
        <v>4</v>
      </c>
      <c r="MCL196" s="2" t="s">
        <v>4</v>
      </c>
      <c r="MCM196" s="2" t="s">
        <v>4</v>
      </c>
      <c r="MCN196" s="2" t="s">
        <v>4</v>
      </c>
      <c r="MCO196" s="2" t="s">
        <v>4</v>
      </c>
      <c r="MCP196" s="2" t="s">
        <v>4</v>
      </c>
      <c r="MCQ196" s="2" t="s">
        <v>4</v>
      </c>
      <c r="MCR196" s="2" t="s">
        <v>4</v>
      </c>
      <c r="MCS196" s="2" t="s">
        <v>4</v>
      </c>
      <c r="MCT196" s="2" t="s">
        <v>4</v>
      </c>
      <c r="MCU196" s="2" t="s">
        <v>4</v>
      </c>
      <c r="MCV196" s="2" t="s">
        <v>4</v>
      </c>
      <c r="MCW196" s="2" t="s">
        <v>4</v>
      </c>
      <c r="MCX196" s="2" t="s">
        <v>4</v>
      </c>
      <c r="MCY196" s="2" t="s">
        <v>4</v>
      </c>
      <c r="MCZ196" s="2" t="s">
        <v>4</v>
      </c>
      <c r="MDA196" s="2" t="s">
        <v>4</v>
      </c>
      <c r="MDB196" s="2" t="s">
        <v>4</v>
      </c>
      <c r="MDC196" s="2" t="s">
        <v>4</v>
      </c>
      <c r="MDD196" s="2" t="s">
        <v>4</v>
      </c>
      <c r="MDE196" s="2" t="s">
        <v>4</v>
      </c>
      <c r="MDF196" s="2" t="s">
        <v>4</v>
      </c>
      <c r="MDG196" s="2" t="s">
        <v>4</v>
      </c>
      <c r="MDH196" s="2" t="s">
        <v>4</v>
      </c>
      <c r="MDI196" s="2" t="s">
        <v>4</v>
      </c>
      <c r="MDJ196" s="2" t="s">
        <v>4</v>
      </c>
      <c r="MDK196" s="2" t="s">
        <v>4</v>
      </c>
      <c r="MDL196" s="2" t="s">
        <v>4</v>
      </c>
      <c r="MDM196" s="2" t="s">
        <v>4</v>
      </c>
      <c r="MDN196" s="2" t="s">
        <v>4</v>
      </c>
      <c r="MDO196" s="2" t="s">
        <v>4</v>
      </c>
      <c r="MDP196" s="2" t="s">
        <v>4</v>
      </c>
      <c r="MDQ196" s="2" t="s">
        <v>4</v>
      </c>
      <c r="MDR196" s="2" t="s">
        <v>4</v>
      </c>
      <c r="MDS196" s="2" t="s">
        <v>4</v>
      </c>
      <c r="MDT196" s="2" t="s">
        <v>4</v>
      </c>
      <c r="MDU196" s="2" t="s">
        <v>4</v>
      </c>
      <c r="MDV196" s="2" t="s">
        <v>4</v>
      </c>
      <c r="MDW196" s="2" t="s">
        <v>4</v>
      </c>
      <c r="MDX196" s="2" t="s">
        <v>4</v>
      </c>
      <c r="MDY196" s="2" t="s">
        <v>4</v>
      </c>
      <c r="MDZ196" s="2" t="s">
        <v>4</v>
      </c>
      <c r="MEA196" s="2" t="s">
        <v>4</v>
      </c>
      <c r="MEB196" s="2" t="s">
        <v>4</v>
      </c>
      <c r="MEC196" s="2" t="s">
        <v>4</v>
      </c>
      <c r="MED196" s="2" t="s">
        <v>4</v>
      </c>
      <c r="MEE196" s="2" t="s">
        <v>4</v>
      </c>
      <c r="MEF196" s="2" t="s">
        <v>4</v>
      </c>
      <c r="MEG196" s="2" t="s">
        <v>4</v>
      </c>
      <c r="MEH196" s="2" t="s">
        <v>4</v>
      </c>
      <c r="MEI196" s="2" t="s">
        <v>4</v>
      </c>
      <c r="MEJ196" s="2" t="s">
        <v>4</v>
      </c>
      <c r="MEK196" s="2" t="s">
        <v>4</v>
      </c>
      <c r="MEL196" s="2" t="s">
        <v>4</v>
      </c>
      <c r="MEM196" s="2" t="s">
        <v>4</v>
      </c>
      <c r="MEN196" s="2" t="s">
        <v>4</v>
      </c>
      <c r="MEO196" s="2" t="s">
        <v>4</v>
      </c>
      <c r="MEP196" s="2" t="s">
        <v>4</v>
      </c>
      <c r="MEQ196" s="2" t="s">
        <v>4</v>
      </c>
      <c r="MER196" s="2" t="s">
        <v>4</v>
      </c>
      <c r="MES196" s="2" t="s">
        <v>4</v>
      </c>
      <c r="MET196" s="2" t="s">
        <v>4</v>
      </c>
      <c r="MEU196" s="2" t="s">
        <v>4</v>
      </c>
      <c r="MEV196" s="2" t="s">
        <v>4</v>
      </c>
      <c r="MEW196" s="2" t="s">
        <v>4</v>
      </c>
      <c r="MEX196" s="2" t="s">
        <v>4</v>
      </c>
      <c r="MEY196" s="2" t="s">
        <v>4</v>
      </c>
      <c r="MEZ196" s="2" t="s">
        <v>4</v>
      </c>
      <c r="MFA196" s="2" t="s">
        <v>4</v>
      </c>
      <c r="MFB196" s="2" t="s">
        <v>4</v>
      </c>
      <c r="MFC196" s="2" t="s">
        <v>4</v>
      </c>
      <c r="MFD196" s="2" t="s">
        <v>4</v>
      </c>
      <c r="MFE196" s="2" t="s">
        <v>4</v>
      </c>
      <c r="MFF196" s="2" t="s">
        <v>4</v>
      </c>
      <c r="MFG196" s="2" t="s">
        <v>4</v>
      </c>
      <c r="MFH196" s="2" t="s">
        <v>4</v>
      </c>
      <c r="MFI196" s="2" t="s">
        <v>4</v>
      </c>
      <c r="MFJ196" s="2" t="s">
        <v>4</v>
      </c>
      <c r="MFK196" s="2" t="s">
        <v>4</v>
      </c>
      <c r="MFL196" s="2" t="s">
        <v>4</v>
      </c>
      <c r="MFM196" s="2" t="s">
        <v>4</v>
      </c>
      <c r="MFN196" s="2" t="s">
        <v>4</v>
      </c>
      <c r="MFO196" s="2" t="s">
        <v>4</v>
      </c>
      <c r="MFP196" s="2" t="s">
        <v>4</v>
      </c>
      <c r="MFQ196" s="2" t="s">
        <v>4</v>
      </c>
      <c r="MFR196" s="2" t="s">
        <v>4</v>
      </c>
      <c r="MFS196" s="2" t="s">
        <v>4</v>
      </c>
      <c r="MFT196" s="2" t="s">
        <v>4</v>
      </c>
      <c r="MFU196" s="2" t="s">
        <v>4</v>
      </c>
      <c r="MFV196" s="2" t="s">
        <v>4</v>
      </c>
      <c r="MFW196" s="2" t="s">
        <v>4</v>
      </c>
      <c r="MFX196" s="2" t="s">
        <v>4</v>
      </c>
      <c r="MFY196" s="2" t="s">
        <v>4</v>
      </c>
      <c r="MFZ196" s="2" t="s">
        <v>4</v>
      </c>
      <c r="MGA196" s="2" t="s">
        <v>4</v>
      </c>
      <c r="MGB196" s="2" t="s">
        <v>4</v>
      </c>
      <c r="MGC196" s="2" t="s">
        <v>4</v>
      </c>
      <c r="MGD196" s="2" t="s">
        <v>4</v>
      </c>
      <c r="MGE196" s="2" t="s">
        <v>4</v>
      </c>
      <c r="MGF196" s="2" t="s">
        <v>4</v>
      </c>
      <c r="MGG196" s="2" t="s">
        <v>4</v>
      </c>
      <c r="MGH196" s="2" t="s">
        <v>4</v>
      </c>
      <c r="MGI196" s="2" t="s">
        <v>4</v>
      </c>
      <c r="MGJ196" s="2" t="s">
        <v>4</v>
      </c>
      <c r="MGK196" s="2" t="s">
        <v>4</v>
      </c>
      <c r="MGL196" s="2" t="s">
        <v>4</v>
      </c>
      <c r="MGM196" s="2" t="s">
        <v>4</v>
      </c>
      <c r="MGN196" s="2" t="s">
        <v>4</v>
      </c>
      <c r="MGO196" s="2" t="s">
        <v>4</v>
      </c>
      <c r="MGP196" s="2" t="s">
        <v>4</v>
      </c>
      <c r="MGQ196" s="2" t="s">
        <v>4</v>
      </c>
      <c r="MGR196" s="2" t="s">
        <v>4</v>
      </c>
      <c r="MGS196" s="2" t="s">
        <v>4</v>
      </c>
      <c r="MGT196" s="2" t="s">
        <v>4</v>
      </c>
      <c r="MGU196" s="2" t="s">
        <v>4</v>
      </c>
      <c r="MGV196" s="2" t="s">
        <v>4</v>
      </c>
      <c r="MGW196" s="2" t="s">
        <v>4</v>
      </c>
      <c r="MGX196" s="2" t="s">
        <v>4</v>
      </c>
      <c r="MGY196" s="2" t="s">
        <v>4</v>
      </c>
      <c r="MGZ196" s="2" t="s">
        <v>4</v>
      </c>
      <c r="MHA196" s="2" t="s">
        <v>4</v>
      </c>
      <c r="MHB196" s="2" t="s">
        <v>4</v>
      </c>
      <c r="MHC196" s="2" t="s">
        <v>4</v>
      </c>
      <c r="MHD196" s="2" t="s">
        <v>4</v>
      </c>
      <c r="MHE196" s="2" t="s">
        <v>4</v>
      </c>
      <c r="MHF196" s="2" t="s">
        <v>4</v>
      </c>
      <c r="MHG196" s="2" t="s">
        <v>4</v>
      </c>
      <c r="MHH196" s="2" t="s">
        <v>4</v>
      </c>
      <c r="MHI196" s="2" t="s">
        <v>4</v>
      </c>
      <c r="MHJ196" s="2" t="s">
        <v>4</v>
      </c>
      <c r="MHK196" s="2" t="s">
        <v>4</v>
      </c>
      <c r="MHL196" s="2" t="s">
        <v>4</v>
      </c>
      <c r="MHM196" s="2" t="s">
        <v>4</v>
      </c>
      <c r="MHN196" s="2" t="s">
        <v>4</v>
      </c>
      <c r="MHO196" s="2" t="s">
        <v>4</v>
      </c>
      <c r="MHP196" s="2" t="s">
        <v>4</v>
      </c>
      <c r="MHQ196" s="2" t="s">
        <v>4</v>
      </c>
      <c r="MHR196" s="2" t="s">
        <v>4</v>
      </c>
      <c r="MHS196" s="2" t="s">
        <v>4</v>
      </c>
      <c r="MHT196" s="2" t="s">
        <v>4</v>
      </c>
      <c r="MHU196" s="2" t="s">
        <v>4</v>
      </c>
      <c r="MHV196" s="2" t="s">
        <v>4</v>
      </c>
      <c r="MHW196" s="2" t="s">
        <v>4</v>
      </c>
      <c r="MHX196" s="2" t="s">
        <v>4</v>
      </c>
      <c r="MHY196" s="2" t="s">
        <v>4</v>
      </c>
      <c r="MHZ196" s="2" t="s">
        <v>4</v>
      </c>
      <c r="MIA196" s="2" t="s">
        <v>4</v>
      </c>
      <c r="MIB196" s="2" t="s">
        <v>4</v>
      </c>
      <c r="MIC196" s="2" t="s">
        <v>4</v>
      </c>
      <c r="MID196" s="2" t="s">
        <v>4</v>
      </c>
      <c r="MIE196" s="2" t="s">
        <v>4</v>
      </c>
      <c r="MIF196" s="2" t="s">
        <v>4</v>
      </c>
      <c r="MIG196" s="2" t="s">
        <v>4</v>
      </c>
      <c r="MIH196" s="2" t="s">
        <v>4</v>
      </c>
      <c r="MII196" s="2" t="s">
        <v>4</v>
      </c>
      <c r="MIJ196" s="2" t="s">
        <v>4</v>
      </c>
      <c r="MIK196" s="2" t="s">
        <v>4</v>
      </c>
      <c r="MIL196" s="2" t="s">
        <v>4</v>
      </c>
      <c r="MIM196" s="2" t="s">
        <v>4</v>
      </c>
      <c r="MIN196" s="2" t="s">
        <v>4</v>
      </c>
      <c r="MIO196" s="2" t="s">
        <v>4</v>
      </c>
      <c r="MIP196" s="2" t="s">
        <v>4</v>
      </c>
      <c r="MIQ196" s="2" t="s">
        <v>4</v>
      </c>
      <c r="MIR196" s="2" t="s">
        <v>4</v>
      </c>
      <c r="MIS196" s="2" t="s">
        <v>4</v>
      </c>
      <c r="MIT196" s="2" t="s">
        <v>4</v>
      </c>
      <c r="MIU196" s="2" t="s">
        <v>4</v>
      </c>
      <c r="MIV196" s="2" t="s">
        <v>4</v>
      </c>
      <c r="MIW196" s="2" t="s">
        <v>4</v>
      </c>
      <c r="MIX196" s="2" t="s">
        <v>4</v>
      </c>
      <c r="MIY196" s="2" t="s">
        <v>4</v>
      </c>
      <c r="MIZ196" s="2" t="s">
        <v>4</v>
      </c>
      <c r="MJA196" s="2" t="s">
        <v>4</v>
      </c>
      <c r="MJB196" s="2" t="s">
        <v>4</v>
      </c>
      <c r="MJC196" s="2" t="s">
        <v>4</v>
      </c>
      <c r="MJD196" s="2" t="s">
        <v>4</v>
      </c>
      <c r="MJE196" s="2" t="s">
        <v>4</v>
      </c>
      <c r="MJF196" s="2" t="s">
        <v>4</v>
      </c>
      <c r="MJG196" s="2" t="s">
        <v>4</v>
      </c>
      <c r="MJH196" s="2" t="s">
        <v>4</v>
      </c>
      <c r="MJI196" s="2" t="s">
        <v>4</v>
      </c>
      <c r="MJJ196" s="2" t="s">
        <v>4</v>
      </c>
      <c r="MJK196" s="2" t="s">
        <v>4</v>
      </c>
      <c r="MJL196" s="2" t="s">
        <v>4</v>
      </c>
      <c r="MJM196" s="2" t="s">
        <v>4</v>
      </c>
      <c r="MJN196" s="2" t="s">
        <v>4</v>
      </c>
      <c r="MJO196" s="2" t="s">
        <v>4</v>
      </c>
      <c r="MJP196" s="2" t="s">
        <v>4</v>
      </c>
      <c r="MJQ196" s="2" t="s">
        <v>4</v>
      </c>
      <c r="MJR196" s="2" t="s">
        <v>4</v>
      </c>
      <c r="MJS196" s="2" t="s">
        <v>4</v>
      </c>
      <c r="MJT196" s="2" t="s">
        <v>4</v>
      </c>
      <c r="MJU196" s="2" t="s">
        <v>4</v>
      </c>
      <c r="MJV196" s="2" t="s">
        <v>4</v>
      </c>
      <c r="MJW196" s="2" t="s">
        <v>4</v>
      </c>
      <c r="MJX196" s="2" t="s">
        <v>4</v>
      </c>
      <c r="MJY196" s="2" t="s">
        <v>4</v>
      </c>
      <c r="MJZ196" s="2" t="s">
        <v>4</v>
      </c>
      <c r="MKA196" s="2" t="s">
        <v>4</v>
      </c>
      <c r="MKB196" s="2" t="s">
        <v>4</v>
      </c>
      <c r="MKC196" s="2" t="s">
        <v>4</v>
      </c>
      <c r="MKD196" s="2" t="s">
        <v>4</v>
      </c>
      <c r="MKE196" s="2" t="s">
        <v>4</v>
      </c>
      <c r="MKF196" s="2" t="s">
        <v>4</v>
      </c>
      <c r="MKG196" s="2" t="s">
        <v>4</v>
      </c>
      <c r="MKH196" s="2" t="s">
        <v>4</v>
      </c>
      <c r="MKI196" s="2" t="s">
        <v>4</v>
      </c>
      <c r="MKJ196" s="2" t="s">
        <v>4</v>
      </c>
      <c r="MKK196" s="2" t="s">
        <v>4</v>
      </c>
      <c r="MKL196" s="2" t="s">
        <v>4</v>
      </c>
      <c r="MKM196" s="2" t="s">
        <v>4</v>
      </c>
      <c r="MKN196" s="2" t="s">
        <v>4</v>
      </c>
      <c r="MKO196" s="2" t="s">
        <v>4</v>
      </c>
      <c r="MKP196" s="2" t="s">
        <v>4</v>
      </c>
      <c r="MKQ196" s="2" t="s">
        <v>4</v>
      </c>
      <c r="MKR196" s="2" t="s">
        <v>4</v>
      </c>
      <c r="MKS196" s="2" t="s">
        <v>4</v>
      </c>
      <c r="MKT196" s="2" t="s">
        <v>4</v>
      </c>
      <c r="MKU196" s="2" t="s">
        <v>4</v>
      </c>
      <c r="MKV196" s="2" t="s">
        <v>4</v>
      </c>
      <c r="MKW196" s="2" t="s">
        <v>4</v>
      </c>
      <c r="MKX196" s="2" t="s">
        <v>4</v>
      </c>
      <c r="MKY196" s="2" t="s">
        <v>4</v>
      </c>
      <c r="MKZ196" s="2" t="s">
        <v>4</v>
      </c>
      <c r="MLA196" s="2" t="s">
        <v>4</v>
      </c>
      <c r="MLB196" s="2" t="s">
        <v>4</v>
      </c>
      <c r="MLC196" s="2" t="s">
        <v>4</v>
      </c>
      <c r="MLD196" s="2" t="s">
        <v>4</v>
      </c>
      <c r="MLE196" s="2" t="s">
        <v>4</v>
      </c>
      <c r="MLF196" s="2" t="s">
        <v>4</v>
      </c>
      <c r="MLG196" s="2" t="s">
        <v>4</v>
      </c>
      <c r="MLH196" s="2" t="s">
        <v>4</v>
      </c>
      <c r="MLI196" s="2" t="s">
        <v>4</v>
      </c>
      <c r="MLJ196" s="2" t="s">
        <v>4</v>
      </c>
      <c r="MLK196" s="2" t="s">
        <v>4</v>
      </c>
      <c r="MLL196" s="2" t="s">
        <v>4</v>
      </c>
      <c r="MLM196" s="2" t="s">
        <v>4</v>
      </c>
      <c r="MLN196" s="2" t="s">
        <v>4</v>
      </c>
      <c r="MLO196" s="2" t="s">
        <v>4</v>
      </c>
      <c r="MLP196" s="2" t="s">
        <v>4</v>
      </c>
      <c r="MLQ196" s="2" t="s">
        <v>4</v>
      </c>
      <c r="MLR196" s="2" t="s">
        <v>4</v>
      </c>
      <c r="MLS196" s="2" t="s">
        <v>4</v>
      </c>
      <c r="MLT196" s="2" t="s">
        <v>4</v>
      </c>
      <c r="MLU196" s="2" t="s">
        <v>4</v>
      </c>
      <c r="MLV196" s="2" t="s">
        <v>4</v>
      </c>
      <c r="MLW196" s="2" t="s">
        <v>4</v>
      </c>
      <c r="MLX196" s="2" t="s">
        <v>4</v>
      </c>
      <c r="MLY196" s="2" t="s">
        <v>4</v>
      </c>
      <c r="MLZ196" s="2" t="s">
        <v>4</v>
      </c>
      <c r="MMA196" s="2" t="s">
        <v>4</v>
      </c>
      <c r="MMB196" s="2" t="s">
        <v>4</v>
      </c>
      <c r="MMC196" s="2" t="s">
        <v>4</v>
      </c>
      <c r="MMD196" s="2" t="s">
        <v>4</v>
      </c>
      <c r="MME196" s="2" t="s">
        <v>4</v>
      </c>
      <c r="MMF196" s="2" t="s">
        <v>4</v>
      </c>
      <c r="MMG196" s="2" t="s">
        <v>4</v>
      </c>
      <c r="MMH196" s="2" t="s">
        <v>4</v>
      </c>
      <c r="MMI196" s="2" t="s">
        <v>4</v>
      </c>
      <c r="MMJ196" s="2" t="s">
        <v>4</v>
      </c>
      <c r="MMK196" s="2" t="s">
        <v>4</v>
      </c>
      <c r="MML196" s="2" t="s">
        <v>4</v>
      </c>
      <c r="MMM196" s="2" t="s">
        <v>4</v>
      </c>
      <c r="MMN196" s="2" t="s">
        <v>4</v>
      </c>
      <c r="MMO196" s="2" t="s">
        <v>4</v>
      </c>
      <c r="MMP196" s="2" t="s">
        <v>4</v>
      </c>
      <c r="MMQ196" s="2" t="s">
        <v>4</v>
      </c>
      <c r="MMR196" s="2" t="s">
        <v>4</v>
      </c>
      <c r="MMS196" s="2" t="s">
        <v>4</v>
      </c>
      <c r="MMT196" s="2" t="s">
        <v>4</v>
      </c>
      <c r="MMU196" s="2" t="s">
        <v>4</v>
      </c>
      <c r="MMV196" s="2" t="s">
        <v>4</v>
      </c>
      <c r="MMW196" s="2" t="s">
        <v>4</v>
      </c>
      <c r="MMX196" s="2" t="s">
        <v>4</v>
      </c>
      <c r="MMY196" s="2" t="s">
        <v>4</v>
      </c>
      <c r="MMZ196" s="2" t="s">
        <v>4</v>
      </c>
      <c r="MNA196" s="2" t="s">
        <v>4</v>
      </c>
      <c r="MNB196" s="2" t="s">
        <v>4</v>
      </c>
      <c r="MNC196" s="2" t="s">
        <v>4</v>
      </c>
      <c r="MND196" s="2" t="s">
        <v>4</v>
      </c>
      <c r="MNE196" s="2" t="s">
        <v>4</v>
      </c>
      <c r="MNF196" s="2" t="s">
        <v>4</v>
      </c>
      <c r="MNG196" s="2" t="s">
        <v>4</v>
      </c>
      <c r="MNH196" s="2" t="s">
        <v>4</v>
      </c>
      <c r="MNI196" s="2" t="s">
        <v>4</v>
      </c>
      <c r="MNJ196" s="2" t="s">
        <v>4</v>
      </c>
      <c r="MNK196" s="2" t="s">
        <v>4</v>
      </c>
      <c r="MNL196" s="2" t="s">
        <v>4</v>
      </c>
      <c r="MNM196" s="2" t="s">
        <v>4</v>
      </c>
      <c r="MNN196" s="2" t="s">
        <v>4</v>
      </c>
      <c r="MNO196" s="2" t="s">
        <v>4</v>
      </c>
      <c r="MNP196" s="2" t="s">
        <v>4</v>
      </c>
      <c r="MNQ196" s="2" t="s">
        <v>4</v>
      </c>
      <c r="MNR196" s="2" t="s">
        <v>4</v>
      </c>
      <c r="MNS196" s="2" t="s">
        <v>4</v>
      </c>
      <c r="MNT196" s="2" t="s">
        <v>4</v>
      </c>
      <c r="MNU196" s="2" t="s">
        <v>4</v>
      </c>
      <c r="MNV196" s="2" t="s">
        <v>4</v>
      </c>
      <c r="MNW196" s="2" t="s">
        <v>4</v>
      </c>
      <c r="MNX196" s="2" t="s">
        <v>4</v>
      </c>
      <c r="MNY196" s="2" t="s">
        <v>4</v>
      </c>
      <c r="MNZ196" s="2" t="s">
        <v>4</v>
      </c>
      <c r="MOA196" s="2" t="s">
        <v>4</v>
      </c>
      <c r="MOB196" s="2" t="s">
        <v>4</v>
      </c>
      <c r="MOC196" s="2" t="s">
        <v>4</v>
      </c>
      <c r="MOD196" s="2" t="s">
        <v>4</v>
      </c>
      <c r="MOE196" s="2" t="s">
        <v>4</v>
      </c>
      <c r="MOF196" s="2" t="s">
        <v>4</v>
      </c>
      <c r="MOG196" s="2" t="s">
        <v>4</v>
      </c>
      <c r="MOH196" s="2" t="s">
        <v>4</v>
      </c>
      <c r="MOI196" s="2" t="s">
        <v>4</v>
      </c>
      <c r="MOJ196" s="2" t="s">
        <v>4</v>
      </c>
      <c r="MOK196" s="2" t="s">
        <v>4</v>
      </c>
      <c r="MOL196" s="2" t="s">
        <v>4</v>
      </c>
      <c r="MOM196" s="2" t="s">
        <v>4</v>
      </c>
      <c r="MON196" s="2" t="s">
        <v>4</v>
      </c>
      <c r="MOO196" s="2" t="s">
        <v>4</v>
      </c>
      <c r="MOP196" s="2" t="s">
        <v>4</v>
      </c>
      <c r="MOQ196" s="2" t="s">
        <v>4</v>
      </c>
      <c r="MOR196" s="2" t="s">
        <v>4</v>
      </c>
      <c r="MOS196" s="2" t="s">
        <v>4</v>
      </c>
      <c r="MOT196" s="2" t="s">
        <v>4</v>
      </c>
      <c r="MOU196" s="2" t="s">
        <v>4</v>
      </c>
      <c r="MOV196" s="2" t="s">
        <v>4</v>
      </c>
      <c r="MOW196" s="2" t="s">
        <v>4</v>
      </c>
      <c r="MOX196" s="2" t="s">
        <v>4</v>
      </c>
      <c r="MOY196" s="2" t="s">
        <v>4</v>
      </c>
      <c r="MOZ196" s="2" t="s">
        <v>4</v>
      </c>
      <c r="MPA196" s="2" t="s">
        <v>4</v>
      </c>
      <c r="MPB196" s="2" t="s">
        <v>4</v>
      </c>
      <c r="MPC196" s="2" t="s">
        <v>4</v>
      </c>
      <c r="MPD196" s="2" t="s">
        <v>4</v>
      </c>
      <c r="MPE196" s="2" t="s">
        <v>4</v>
      </c>
      <c r="MPF196" s="2" t="s">
        <v>4</v>
      </c>
      <c r="MPG196" s="2" t="s">
        <v>4</v>
      </c>
      <c r="MPH196" s="2" t="s">
        <v>4</v>
      </c>
      <c r="MPI196" s="2" t="s">
        <v>4</v>
      </c>
      <c r="MPJ196" s="2" t="s">
        <v>4</v>
      </c>
      <c r="MPK196" s="2" t="s">
        <v>4</v>
      </c>
      <c r="MPL196" s="2" t="s">
        <v>4</v>
      </c>
      <c r="MPM196" s="2" t="s">
        <v>4</v>
      </c>
      <c r="MPN196" s="2" t="s">
        <v>4</v>
      </c>
      <c r="MPO196" s="2" t="s">
        <v>4</v>
      </c>
      <c r="MPP196" s="2" t="s">
        <v>4</v>
      </c>
      <c r="MPQ196" s="2" t="s">
        <v>4</v>
      </c>
      <c r="MPR196" s="2" t="s">
        <v>4</v>
      </c>
      <c r="MPS196" s="2" t="s">
        <v>4</v>
      </c>
      <c r="MPT196" s="2" t="s">
        <v>4</v>
      </c>
      <c r="MPU196" s="2" t="s">
        <v>4</v>
      </c>
      <c r="MPV196" s="2" t="s">
        <v>4</v>
      </c>
      <c r="MPW196" s="2" t="s">
        <v>4</v>
      </c>
      <c r="MPX196" s="2" t="s">
        <v>4</v>
      </c>
      <c r="MPY196" s="2" t="s">
        <v>4</v>
      </c>
      <c r="MPZ196" s="2" t="s">
        <v>4</v>
      </c>
      <c r="MQA196" s="2" t="s">
        <v>4</v>
      </c>
      <c r="MQB196" s="2" t="s">
        <v>4</v>
      </c>
      <c r="MQC196" s="2" t="s">
        <v>4</v>
      </c>
      <c r="MQD196" s="2" t="s">
        <v>4</v>
      </c>
      <c r="MQE196" s="2" t="s">
        <v>4</v>
      </c>
      <c r="MQF196" s="2" t="s">
        <v>4</v>
      </c>
      <c r="MQG196" s="2" t="s">
        <v>4</v>
      </c>
      <c r="MQH196" s="2" t="s">
        <v>4</v>
      </c>
      <c r="MQI196" s="2" t="s">
        <v>4</v>
      </c>
      <c r="MQJ196" s="2" t="s">
        <v>4</v>
      </c>
      <c r="MQK196" s="2" t="s">
        <v>4</v>
      </c>
      <c r="MQL196" s="2" t="s">
        <v>4</v>
      </c>
      <c r="MQM196" s="2" t="s">
        <v>4</v>
      </c>
      <c r="MQN196" s="2" t="s">
        <v>4</v>
      </c>
      <c r="MQO196" s="2" t="s">
        <v>4</v>
      </c>
      <c r="MQP196" s="2" t="s">
        <v>4</v>
      </c>
      <c r="MQQ196" s="2" t="s">
        <v>4</v>
      </c>
      <c r="MQR196" s="2" t="s">
        <v>4</v>
      </c>
      <c r="MQS196" s="2" t="s">
        <v>4</v>
      </c>
      <c r="MQT196" s="2" t="s">
        <v>4</v>
      </c>
      <c r="MQU196" s="2" t="s">
        <v>4</v>
      </c>
      <c r="MQV196" s="2" t="s">
        <v>4</v>
      </c>
      <c r="MQW196" s="2" t="s">
        <v>4</v>
      </c>
      <c r="MQX196" s="2" t="s">
        <v>4</v>
      </c>
      <c r="MQY196" s="2" t="s">
        <v>4</v>
      </c>
      <c r="MQZ196" s="2" t="s">
        <v>4</v>
      </c>
      <c r="MRA196" s="2" t="s">
        <v>4</v>
      </c>
      <c r="MRB196" s="2" t="s">
        <v>4</v>
      </c>
      <c r="MRC196" s="2" t="s">
        <v>4</v>
      </c>
      <c r="MRD196" s="2" t="s">
        <v>4</v>
      </c>
      <c r="MRE196" s="2" t="s">
        <v>4</v>
      </c>
      <c r="MRF196" s="2" t="s">
        <v>4</v>
      </c>
      <c r="MRG196" s="2" t="s">
        <v>4</v>
      </c>
      <c r="MRH196" s="2" t="s">
        <v>4</v>
      </c>
      <c r="MRI196" s="2" t="s">
        <v>4</v>
      </c>
      <c r="MRJ196" s="2" t="s">
        <v>4</v>
      </c>
      <c r="MRK196" s="2" t="s">
        <v>4</v>
      </c>
      <c r="MRL196" s="2" t="s">
        <v>4</v>
      </c>
      <c r="MRM196" s="2" t="s">
        <v>4</v>
      </c>
      <c r="MRN196" s="2" t="s">
        <v>4</v>
      </c>
      <c r="MRO196" s="2" t="s">
        <v>4</v>
      </c>
      <c r="MRP196" s="2" t="s">
        <v>4</v>
      </c>
      <c r="MRQ196" s="2" t="s">
        <v>4</v>
      </c>
      <c r="MRR196" s="2" t="s">
        <v>4</v>
      </c>
      <c r="MRS196" s="2" t="s">
        <v>4</v>
      </c>
      <c r="MRT196" s="2" t="s">
        <v>4</v>
      </c>
      <c r="MRU196" s="2" t="s">
        <v>4</v>
      </c>
      <c r="MRV196" s="2" t="s">
        <v>4</v>
      </c>
      <c r="MRW196" s="2" t="s">
        <v>4</v>
      </c>
      <c r="MRX196" s="2" t="s">
        <v>4</v>
      </c>
      <c r="MRY196" s="2" t="s">
        <v>4</v>
      </c>
      <c r="MRZ196" s="2" t="s">
        <v>4</v>
      </c>
      <c r="MSA196" s="2" t="s">
        <v>4</v>
      </c>
      <c r="MSB196" s="2" t="s">
        <v>4</v>
      </c>
      <c r="MSC196" s="2" t="s">
        <v>4</v>
      </c>
      <c r="MSD196" s="2" t="s">
        <v>4</v>
      </c>
      <c r="MSE196" s="2" t="s">
        <v>4</v>
      </c>
      <c r="MSF196" s="2" t="s">
        <v>4</v>
      </c>
      <c r="MSG196" s="2" t="s">
        <v>4</v>
      </c>
      <c r="MSH196" s="2" t="s">
        <v>4</v>
      </c>
      <c r="MSI196" s="2" t="s">
        <v>4</v>
      </c>
      <c r="MSJ196" s="2" t="s">
        <v>4</v>
      </c>
      <c r="MSK196" s="2" t="s">
        <v>4</v>
      </c>
      <c r="MSL196" s="2" t="s">
        <v>4</v>
      </c>
      <c r="MSM196" s="2" t="s">
        <v>4</v>
      </c>
      <c r="MSN196" s="2" t="s">
        <v>4</v>
      </c>
      <c r="MSO196" s="2" t="s">
        <v>4</v>
      </c>
      <c r="MSP196" s="2" t="s">
        <v>4</v>
      </c>
      <c r="MSQ196" s="2" t="s">
        <v>4</v>
      </c>
      <c r="MSR196" s="2" t="s">
        <v>4</v>
      </c>
      <c r="MSS196" s="2" t="s">
        <v>4</v>
      </c>
      <c r="MST196" s="2" t="s">
        <v>4</v>
      </c>
      <c r="MSU196" s="2" t="s">
        <v>4</v>
      </c>
      <c r="MSV196" s="2" t="s">
        <v>4</v>
      </c>
      <c r="MSW196" s="2" t="s">
        <v>4</v>
      </c>
      <c r="MSX196" s="2" t="s">
        <v>4</v>
      </c>
      <c r="MSY196" s="2" t="s">
        <v>4</v>
      </c>
      <c r="MSZ196" s="2" t="s">
        <v>4</v>
      </c>
      <c r="MTA196" s="2" t="s">
        <v>4</v>
      </c>
      <c r="MTB196" s="2" t="s">
        <v>4</v>
      </c>
      <c r="MTC196" s="2" t="s">
        <v>4</v>
      </c>
      <c r="MTD196" s="2" t="s">
        <v>4</v>
      </c>
      <c r="MTE196" s="2" t="s">
        <v>4</v>
      </c>
      <c r="MTF196" s="2" t="s">
        <v>4</v>
      </c>
      <c r="MTG196" s="2" t="s">
        <v>4</v>
      </c>
      <c r="MTH196" s="2" t="s">
        <v>4</v>
      </c>
      <c r="MTI196" s="2" t="s">
        <v>4</v>
      </c>
      <c r="MTJ196" s="2" t="s">
        <v>4</v>
      </c>
      <c r="MTK196" s="2" t="s">
        <v>4</v>
      </c>
      <c r="MTL196" s="2" t="s">
        <v>4</v>
      </c>
      <c r="MTM196" s="2" t="s">
        <v>4</v>
      </c>
      <c r="MTN196" s="2" t="s">
        <v>4</v>
      </c>
      <c r="MTO196" s="2" t="s">
        <v>4</v>
      </c>
      <c r="MTP196" s="2" t="s">
        <v>4</v>
      </c>
      <c r="MTQ196" s="2" t="s">
        <v>4</v>
      </c>
      <c r="MTR196" s="2" t="s">
        <v>4</v>
      </c>
      <c r="MTS196" s="2" t="s">
        <v>4</v>
      </c>
      <c r="MTT196" s="2" t="s">
        <v>4</v>
      </c>
      <c r="MTU196" s="2" t="s">
        <v>4</v>
      </c>
      <c r="MTV196" s="2" t="s">
        <v>4</v>
      </c>
      <c r="MTW196" s="2" t="s">
        <v>4</v>
      </c>
      <c r="MTX196" s="2" t="s">
        <v>4</v>
      </c>
      <c r="MTY196" s="2" t="s">
        <v>4</v>
      </c>
      <c r="MTZ196" s="2" t="s">
        <v>4</v>
      </c>
      <c r="MUA196" s="2" t="s">
        <v>4</v>
      </c>
      <c r="MUB196" s="2" t="s">
        <v>4</v>
      </c>
      <c r="MUC196" s="2" t="s">
        <v>4</v>
      </c>
      <c r="MUD196" s="2" t="s">
        <v>4</v>
      </c>
      <c r="MUE196" s="2" t="s">
        <v>4</v>
      </c>
      <c r="MUF196" s="2" t="s">
        <v>4</v>
      </c>
      <c r="MUG196" s="2" t="s">
        <v>4</v>
      </c>
      <c r="MUH196" s="2" t="s">
        <v>4</v>
      </c>
      <c r="MUI196" s="2" t="s">
        <v>4</v>
      </c>
      <c r="MUJ196" s="2" t="s">
        <v>4</v>
      </c>
      <c r="MUK196" s="2" t="s">
        <v>4</v>
      </c>
      <c r="MUL196" s="2" t="s">
        <v>4</v>
      </c>
      <c r="MUM196" s="2" t="s">
        <v>4</v>
      </c>
      <c r="MUN196" s="2" t="s">
        <v>4</v>
      </c>
      <c r="MUO196" s="2" t="s">
        <v>4</v>
      </c>
      <c r="MUP196" s="2" t="s">
        <v>4</v>
      </c>
      <c r="MUQ196" s="2" t="s">
        <v>4</v>
      </c>
      <c r="MUR196" s="2" t="s">
        <v>4</v>
      </c>
      <c r="MUS196" s="2" t="s">
        <v>4</v>
      </c>
      <c r="MUT196" s="2" t="s">
        <v>4</v>
      </c>
      <c r="MUU196" s="2" t="s">
        <v>4</v>
      </c>
      <c r="MUV196" s="2" t="s">
        <v>4</v>
      </c>
      <c r="MUW196" s="2" t="s">
        <v>4</v>
      </c>
      <c r="MUX196" s="2" t="s">
        <v>4</v>
      </c>
      <c r="MUY196" s="2" t="s">
        <v>4</v>
      </c>
      <c r="MUZ196" s="2" t="s">
        <v>4</v>
      </c>
      <c r="MVA196" s="2" t="s">
        <v>4</v>
      </c>
      <c r="MVB196" s="2" t="s">
        <v>4</v>
      </c>
      <c r="MVC196" s="2" t="s">
        <v>4</v>
      </c>
      <c r="MVD196" s="2" t="s">
        <v>4</v>
      </c>
      <c r="MVE196" s="2" t="s">
        <v>4</v>
      </c>
      <c r="MVF196" s="2" t="s">
        <v>4</v>
      </c>
      <c r="MVG196" s="2" t="s">
        <v>4</v>
      </c>
      <c r="MVH196" s="2" t="s">
        <v>4</v>
      </c>
      <c r="MVI196" s="2" t="s">
        <v>4</v>
      </c>
      <c r="MVJ196" s="2" t="s">
        <v>4</v>
      </c>
      <c r="MVK196" s="2" t="s">
        <v>4</v>
      </c>
      <c r="MVL196" s="2" t="s">
        <v>4</v>
      </c>
      <c r="MVM196" s="2" t="s">
        <v>4</v>
      </c>
      <c r="MVN196" s="2" t="s">
        <v>4</v>
      </c>
      <c r="MVO196" s="2" t="s">
        <v>4</v>
      </c>
      <c r="MVP196" s="2" t="s">
        <v>4</v>
      </c>
      <c r="MVQ196" s="2" t="s">
        <v>4</v>
      </c>
      <c r="MVR196" s="2" t="s">
        <v>4</v>
      </c>
      <c r="MVS196" s="2" t="s">
        <v>4</v>
      </c>
      <c r="MVT196" s="2" t="s">
        <v>4</v>
      </c>
      <c r="MVU196" s="2" t="s">
        <v>4</v>
      </c>
      <c r="MVV196" s="2" t="s">
        <v>4</v>
      </c>
      <c r="MVW196" s="2" t="s">
        <v>4</v>
      </c>
      <c r="MVX196" s="2" t="s">
        <v>4</v>
      </c>
      <c r="MVY196" s="2" t="s">
        <v>4</v>
      </c>
      <c r="MVZ196" s="2" t="s">
        <v>4</v>
      </c>
      <c r="MWA196" s="2" t="s">
        <v>4</v>
      </c>
      <c r="MWB196" s="2" t="s">
        <v>4</v>
      </c>
      <c r="MWC196" s="2" t="s">
        <v>4</v>
      </c>
      <c r="MWD196" s="2" t="s">
        <v>4</v>
      </c>
      <c r="MWE196" s="2" t="s">
        <v>4</v>
      </c>
      <c r="MWF196" s="2" t="s">
        <v>4</v>
      </c>
      <c r="MWG196" s="2" t="s">
        <v>4</v>
      </c>
      <c r="MWH196" s="2" t="s">
        <v>4</v>
      </c>
      <c r="MWI196" s="2" t="s">
        <v>4</v>
      </c>
      <c r="MWJ196" s="2" t="s">
        <v>4</v>
      </c>
      <c r="MWK196" s="2" t="s">
        <v>4</v>
      </c>
      <c r="MWL196" s="2" t="s">
        <v>4</v>
      </c>
      <c r="MWM196" s="2" t="s">
        <v>4</v>
      </c>
      <c r="MWN196" s="2" t="s">
        <v>4</v>
      </c>
      <c r="MWO196" s="2" t="s">
        <v>4</v>
      </c>
      <c r="MWP196" s="2" t="s">
        <v>4</v>
      </c>
      <c r="MWQ196" s="2" t="s">
        <v>4</v>
      </c>
      <c r="MWR196" s="2" t="s">
        <v>4</v>
      </c>
      <c r="MWS196" s="2" t="s">
        <v>4</v>
      </c>
      <c r="MWT196" s="2" t="s">
        <v>4</v>
      </c>
      <c r="MWU196" s="2" t="s">
        <v>4</v>
      </c>
      <c r="MWV196" s="2" t="s">
        <v>4</v>
      </c>
      <c r="MWW196" s="2" t="s">
        <v>4</v>
      </c>
      <c r="MWX196" s="2" t="s">
        <v>4</v>
      </c>
      <c r="MWY196" s="2" t="s">
        <v>4</v>
      </c>
      <c r="MWZ196" s="2" t="s">
        <v>4</v>
      </c>
      <c r="MXA196" s="2" t="s">
        <v>4</v>
      </c>
      <c r="MXB196" s="2" t="s">
        <v>4</v>
      </c>
      <c r="MXC196" s="2" t="s">
        <v>4</v>
      </c>
      <c r="MXD196" s="2" t="s">
        <v>4</v>
      </c>
      <c r="MXE196" s="2" t="s">
        <v>4</v>
      </c>
      <c r="MXF196" s="2" t="s">
        <v>4</v>
      </c>
      <c r="MXG196" s="2" t="s">
        <v>4</v>
      </c>
      <c r="MXH196" s="2" t="s">
        <v>4</v>
      </c>
      <c r="MXI196" s="2" t="s">
        <v>4</v>
      </c>
      <c r="MXJ196" s="2" t="s">
        <v>4</v>
      </c>
      <c r="MXK196" s="2" t="s">
        <v>4</v>
      </c>
      <c r="MXL196" s="2" t="s">
        <v>4</v>
      </c>
      <c r="MXM196" s="2" t="s">
        <v>4</v>
      </c>
      <c r="MXN196" s="2" t="s">
        <v>4</v>
      </c>
      <c r="MXO196" s="2" t="s">
        <v>4</v>
      </c>
      <c r="MXP196" s="2" t="s">
        <v>4</v>
      </c>
      <c r="MXQ196" s="2" t="s">
        <v>4</v>
      </c>
      <c r="MXR196" s="2" t="s">
        <v>4</v>
      </c>
      <c r="MXS196" s="2" t="s">
        <v>4</v>
      </c>
      <c r="MXT196" s="2" t="s">
        <v>4</v>
      </c>
      <c r="MXU196" s="2" t="s">
        <v>4</v>
      </c>
      <c r="MXV196" s="2" t="s">
        <v>4</v>
      </c>
      <c r="MXW196" s="2" t="s">
        <v>4</v>
      </c>
      <c r="MXX196" s="2" t="s">
        <v>4</v>
      </c>
      <c r="MXY196" s="2" t="s">
        <v>4</v>
      </c>
      <c r="MXZ196" s="2" t="s">
        <v>4</v>
      </c>
      <c r="MYA196" s="2" t="s">
        <v>4</v>
      </c>
      <c r="MYB196" s="2" t="s">
        <v>4</v>
      </c>
      <c r="MYC196" s="2" t="s">
        <v>4</v>
      </c>
      <c r="MYD196" s="2" t="s">
        <v>4</v>
      </c>
      <c r="MYE196" s="2" t="s">
        <v>4</v>
      </c>
      <c r="MYF196" s="2" t="s">
        <v>4</v>
      </c>
      <c r="MYG196" s="2" t="s">
        <v>4</v>
      </c>
      <c r="MYH196" s="2" t="s">
        <v>4</v>
      </c>
      <c r="MYI196" s="2" t="s">
        <v>4</v>
      </c>
      <c r="MYJ196" s="2" t="s">
        <v>4</v>
      </c>
      <c r="MYK196" s="2" t="s">
        <v>4</v>
      </c>
      <c r="MYL196" s="2" t="s">
        <v>4</v>
      </c>
      <c r="MYM196" s="2" t="s">
        <v>4</v>
      </c>
      <c r="MYN196" s="2" t="s">
        <v>4</v>
      </c>
      <c r="MYO196" s="2" t="s">
        <v>4</v>
      </c>
      <c r="MYP196" s="2" t="s">
        <v>4</v>
      </c>
      <c r="MYQ196" s="2" t="s">
        <v>4</v>
      </c>
      <c r="MYR196" s="2" t="s">
        <v>4</v>
      </c>
      <c r="MYS196" s="2" t="s">
        <v>4</v>
      </c>
      <c r="MYT196" s="2" t="s">
        <v>4</v>
      </c>
      <c r="MYU196" s="2" t="s">
        <v>4</v>
      </c>
      <c r="MYV196" s="2" t="s">
        <v>4</v>
      </c>
      <c r="MYW196" s="2" t="s">
        <v>4</v>
      </c>
      <c r="MYX196" s="2" t="s">
        <v>4</v>
      </c>
      <c r="MYY196" s="2" t="s">
        <v>4</v>
      </c>
      <c r="MYZ196" s="2" t="s">
        <v>4</v>
      </c>
      <c r="MZA196" s="2" t="s">
        <v>4</v>
      </c>
      <c r="MZB196" s="2" t="s">
        <v>4</v>
      </c>
      <c r="MZC196" s="2" t="s">
        <v>4</v>
      </c>
      <c r="MZD196" s="2" t="s">
        <v>4</v>
      </c>
      <c r="MZE196" s="2" t="s">
        <v>4</v>
      </c>
      <c r="MZF196" s="2" t="s">
        <v>4</v>
      </c>
      <c r="MZG196" s="2" t="s">
        <v>4</v>
      </c>
      <c r="MZH196" s="2" t="s">
        <v>4</v>
      </c>
      <c r="MZI196" s="2" t="s">
        <v>4</v>
      </c>
      <c r="MZJ196" s="2" t="s">
        <v>4</v>
      </c>
      <c r="MZK196" s="2" t="s">
        <v>4</v>
      </c>
      <c r="MZL196" s="2" t="s">
        <v>4</v>
      </c>
      <c r="MZM196" s="2" t="s">
        <v>4</v>
      </c>
      <c r="MZN196" s="2" t="s">
        <v>4</v>
      </c>
      <c r="MZO196" s="2" t="s">
        <v>4</v>
      </c>
      <c r="MZP196" s="2" t="s">
        <v>4</v>
      </c>
      <c r="MZQ196" s="2" t="s">
        <v>4</v>
      </c>
      <c r="MZR196" s="2" t="s">
        <v>4</v>
      </c>
      <c r="MZS196" s="2" t="s">
        <v>4</v>
      </c>
      <c r="MZT196" s="2" t="s">
        <v>4</v>
      </c>
      <c r="MZU196" s="2" t="s">
        <v>4</v>
      </c>
      <c r="MZV196" s="2" t="s">
        <v>4</v>
      </c>
      <c r="MZW196" s="2" t="s">
        <v>4</v>
      </c>
      <c r="MZX196" s="2" t="s">
        <v>4</v>
      </c>
      <c r="MZY196" s="2" t="s">
        <v>4</v>
      </c>
      <c r="MZZ196" s="2" t="s">
        <v>4</v>
      </c>
      <c r="NAA196" s="2" t="s">
        <v>4</v>
      </c>
      <c r="NAB196" s="2" t="s">
        <v>4</v>
      </c>
      <c r="NAC196" s="2" t="s">
        <v>4</v>
      </c>
      <c r="NAD196" s="2" t="s">
        <v>4</v>
      </c>
      <c r="NAE196" s="2" t="s">
        <v>4</v>
      </c>
      <c r="NAF196" s="2" t="s">
        <v>4</v>
      </c>
      <c r="NAG196" s="2" t="s">
        <v>4</v>
      </c>
      <c r="NAH196" s="2" t="s">
        <v>4</v>
      </c>
      <c r="NAI196" s="2" t="s">
        <v>4</v>
      </c>
      <c r="NAJ196" s="2" t="s">
        <v>4</v>
      </c>
      <c r="NAK196" s="2" t="s">
        <v>4</v>
      </c>
      <c r="NAL196" s="2" t="s">
        <v>4</v>
      </c>
      <c r="NAM196" s="2" t="s">
        <v>4</v>
      </c>
      <c r="NAN196" s="2" t="s">
        <v>4</v>
      </c>
      <c r="NAO196" s="2" t="s">
        <v>4</v>
      </c>
      <c r="NAP196" s="2" t="s">
        <v>4</v>
      </c>
      <c r="NAQ196" s="2" t="s">
        <v>4</v>
      </c>
      <c r="NAR196" s="2" t="s">
        <v>4</v>
      </c>
      <c r="NAS196" s="2" t="s">
        <v>4</v>
      </c>
      <c r="NAT196" s="2" t="s">
        <v>4</v>
      </c>
      <c r="NAU196" s="2" t="s">
        <v>4</v>
      </c>
      <c r="NAV196" s="2" t="s">
        <v>4</v>
      </c>
      <c r="NAW196" s="2" t="s">
        <v>4</v>
      </c>
      <c r="NAX196" s="2" t="s">
        <v>4</v>
      </c>
      <c r="NAY196" s="2" t="s">
        <v>4</v>
      </c>
      <c r="NAZ196" s="2" t="s">
        <v>4</v>
      </c>
      <c r="NBA196" s="2" t="s">
        <v>4</v>
      </c>
      <c r="NBB196" s="2" t="s">
        <v>4</v>
      </c>
      <c r="NBC196" s="2" t="s">
        <v>4</v>
      </c>
      <c r="NBD196" s="2" t="s">
        <v>4</v>
      </c>
      <c r="NBE196" s="2" t="s">
        <v>4</v>
      </c>
      <c r="NBF196" s="2" t="s">
        <v>4</v>
      </c>
      <c r="NBG196" s="2" t="s">
        <v>4</v>
      </c>
      <c r="NBH196" s="2" t="s">
        <v>4</v>
      </c>
      <c r="NBI196" s="2" t="s">
        <v>4</v>
      </c>
      <c r="NBJ196" s="2" t="s">
        <v>4</v>
      </c>
      <c r="NBK196" s="2" t="s">
        <v>4</v>
      </c>
      <c r="NBL196" s="2" t="s">
        <v>4</v>
      </c>
      <c r="NBM196" s="2" t="s">
        <v>4</v>
      </c>
      <c r="NBN196" s="2" t="s">
        <v>4</v>
      </c>
      <c r="NBO196" s="2" t="s">
        <v>4</v>
      </c>
      <c r="NBP196" s="2" t="s">
        <v>4</v>
      </c>
      <c r="NBQ196" s="2" t="s">
        <v>4</v>
      </c>
      <c r="NBR196" s="2" t="s">
        <v>4</v>
      </c>
      <c r="NBS196" s="2" t="s">
        <v>4</v>
      </c>
      <c r="NBT196" s="2" t="s">
        <v>4</v>
      </c>
      <c r="NBU196" s="2" t="s">
        <v>4</v>
      </c>
      <c r="NBV196" s="2" t="s">
        <v>4</v>
      </c>
      <c r="NBW196" s="2" t="s">
        <v>4</v>
      </c>
      <c r="NBX196" s="2" t="s">
        <v>4</v>
      </c>
      <c r="NBY196" s="2" t="s">
        <v>4</v>
      </c>
      <c r="NBZ196" s="2" t="s">
        <v>4</v>
      </c>
      <c r="NCA196" s="2" t="s">
        <v>4</v>
      </c>
      <c r="NCB196" s="2" t="s">
        <v>4</v>
      </c>
      <c r="NCC196" s="2" t="s">
        <v>4</v>
      </c>
      <c r="NCD196" s="2" t="s">
        <v>4</v>
      </c>
      <c r="NCE196" s="2" t="s">
        <v>4</v>
      </c>
      <c r="NCF196" s="2" t="s">
        <v>4</v>
      </c>
      <c r="NCG196" s="2" t="s">
        <v>4</v>
      </c>
      <c r="NCH196" s="2" t="s">
        <v>4</v>
      </c>
      <c r="NCI196" s="2" t="s">
        <v>4</v>
      </c>
      <c r="NCJ196" s="2" t="s">
        <v>4</v>
      </c>
      <c r="NCK196" s="2" t="s">
        <v>4</v>
      </c>
      <c r="NCL196" s="2" t="s">
        <v>4</v>
      </c>
      <c r="NCM196" s="2" t="s">
        <v>4</v>
      </c>
      <c r="NCN196" s="2" t="s">
        <v>4</v>
      </c>
      <c r="NCO196" s="2" t="s">
        <v>4</v>
      </c>
      <c r="NCP196" s="2" t="s">
        <v>4</v>
      </c>
      <c r="NCQ196" s="2" t="s">
        <v>4</v>
      </c>
      <c r="NCR196" s="2" t="s">
        <v>4</v>
      </c>
      <c r="NCS196" s="2" t="s">
        <v>4</v>
      </c>
      <c r="NCT196" s="2" t="s">
        <v>4</v>
      </c>
      <c r="NCU196" s="2" t="s">
        <v>4</v>
      </c>
      <c r="NCV196" s="2" t="s">
        <v>4</v>
      </c>
      <c r="NCW196" s="2" t="s">
        <v>4</v>
      </c>
      <c r="NCX196" s="2" t="s">
        <v>4</v>
      </c>
      <c r="NCY196" s="2" t="s">
        <v>4</v>
      </c>
      <c r="NCZ196" s="2" t="s">
        <v>4</v>
      </c>
      <c r="NDA196" s="2" t="s">
        <v>4</v>
      </c>
      <c r="NDB196" s="2" t="s">
        <v>4</v>
      </c>
      <c r="NDC196" s="2" t="s">
        <v>4</v>
      </c>
      <c r="NDD196" s="2" t="s">
        <v>4</v>
      </c>
      <c r="NDE196" s="2" t="s">
        <v>4</v>
      </c>
      <c r="NDF196" s="2" t="s">
        <v>4</v>
      </c>
      <c r="NDG196" s="2" t="s">
        <v>4</v>
      </c>
      <c r="NDH196" s="2" t="s">
        <v>4</v>
      </c>
      <c r="NDI196" s="2" t="s">
        <v>4</v>
      </c>
      <c r="NDJ196" s="2" t="s">
        <v>4</v>
      </c>
      <c r="NDK196" s="2" t="s">
        <v>4</v>
      </c>
      <c r="NDL196" s="2" t="s">
        <v>4</v>
      </c>
      <c r="NDM196" s="2" t="s">
        <v>4</v>
      </c>
      <c r="NDN196" s="2" t="s">
        <v>4</v>
      </c>
      <c r="NDO196" s="2" t="s">
        <v>4</v>
      </c>
      <c r="NDP196" s="2" t="s">
        <v>4</v>
      </c>
      <c r="NDQ196" s="2" t="s">
        <v>4</v>
      </c>
      <c r="NDR196" s="2" t="s">
        <v>4</v>
      </c>
      <c r="NDS196" s="2" t="s">
        <v>4</v>
      </c>
      <c r="NDT196" s="2" t="s">
        <v>4</v>
      </c>
      <c r="NDU196" s="2" t="s">
        <v>4</v>
      </c>
      <c r="NDV196" s="2" t="s">
        <v>4</v>
      </c>
      <c r="NDW196" s="2" t="s">
        <v>4</v>
      </c>
      <c r="NDX196" s="2" t="s">
        <v>4</v>
      </c>
      <c r="NDY196" s="2" t="s">
        <v>4</v>
      </c>
      <c r="NDZ196" s="2" t="s">
        <v>4</v>
      </c>
      <c r="NEA196" s="2" t="s">
        <v>4</v>
      </c>
      <c r="NEB196" s="2" t="s">
        <v>4</v>
      </c>
      <c r="NEC196" s="2" t="s">
        <v>4</v>
      </c>
      <c r="NED196" s="2" t="s">
        <v>4</v>
      </c>
      <c r="NEE196" s="2" t="s">
        <v>4</v>
      </c>
      <c r="NEF196" s="2" t="s">
        <v>4</v>
      </c>
      <c r="NEG196" s="2" t="s">
        <v>4</v>
      </c>
      <c r="NEH196" s="2" t="s">
        <v>4</v>
      </c>
      <c r="NEI196" s="2" t="s">
        <v>4</v>
      </c>
      <c r="NEJ196" s="2" t="s">
        <v>4</v>
      </c>
      <c r="NEK196" s="2" t="s">
        <v>4</v>
      </c>
      <c r="NEL196" s="2" t="s">
        <v>4</v>
      </c>
      <c r="NEM196" s="2" t="s">
        <v>4</v>
      </c>
      <c r="NEN196" s="2" t="s">
        <v>4</v>
      </c>
      <c r="NEO196" s="2" t="s">
        <v>4</v>
      </c>
      <c r="NEP196" s="2" t="s">
        <v>4</v>
      </c>
      <c r="NEQ196" s="2" t="s">
        <v>4</v>
      </c>
      <c r="NER196" s="2" t="s">
        <v>4</v>
      </c>
      <c r="NES196" s="2" t="s">
        <v>4</v>
      </c>
      <c r="NET196" s="2" t="s">
        <v>4</v>
      </c>
      <c r="NEU196" s="2" t="s">
        <v>4</v>
      </c>
      <c r="NEV196" s="2" t="s">
        <v>4</v>
      </c>
      <c r="NEW196" s="2" t="s">
        <v>4</v>
      </c>
      <c r="NEX196" s="2" t="s">
        <v>4</v>
      </c>
      <c r="NEY196" s="2" t="s">
        <v>4</v>
      </c>
      <c r="NEZ196" s="2" t="s">
        <v>4</v>
      </c>
      <c r="NFA196" s="2" t="s">
        <v>4</v>
      </c>
      <c r="NFB196" s="2" t="s">
        <v>4</v>
      </c>
      <c r="NFC196" s="2" t="s">
        <v>4</v>
      </c>
      <c r="NFD196" s="2" t="s">
        <v>4</v>
      </c>
      <c r="NFE196" s="2" t="s">
        <v>4</v>
      </c>
      <c r="NFF196" s="2" t="s">
        <v>4</v>
      </c>
      <c r="NFG196" s="2" t="s">
        <v>4</v>
      </c>
      <c r="NFH196" s="2" t="s">
        <v>4</v>
      </c>
      <c r="NFI196" s="2" t="s">
        <v>4</v>
      </c>
      <c r="NFJ196" s="2" t="s">
        <v>4</v>
      </c>
      <c r="NFK196" s="2" t="s">
        <v>4</v>
      </c>
      <c r="NFL196" s="2" t="s">
        <v>4</v>
      </c>
      <c r="NFM196" s="2" t="s">
        <v>4</v>
      </c>
      <c r="NFN196" s="2" t="s">
        <v>4</v>
      </c>
      <c r="NFO196" s="2" t="s">
        <v>4</v>
      </c>
      <c r="NFP196" s="2" t="s">
        <v>4</v>
      </c>
      <c r="NFQ196" s="2" t="s">
        <v>4</v>
      </c>
      <c r="NFR196" s="2" t="s">
        <v>4</v>
      </c>
      <c r="NFS196" s="2" t="s">
        <v>4</v>
      </c>
      <c r="NFT196" s="2" t="s">
        <v>4</v>
      </c>
      <c r="NFU196" s="2" t="s">
        <v>4</v>
      </c>
      <c r="NFV196" s="2" t="s">
        <v>4</v>
      </c>
      <c r="NFW196" s="2" t="s">
        <v>4</v>
      </c>
      <c r="NFX196" s="2" t="s">
        <v>4</v>
      </c>
      <c r="NFY196" s="2" t="s">
        <v>4</v>
      </c>
      <c r="NFZ196" s="2" t="s">
        <v>4</v>
      </c>
      <c r="NGA196" s="2" t="s">
        <v>4</v>
      </c>
      <c r="NGB196" s="2" t="s">
        <v>4</v>
      </c>
      <c r="NGC196" s="2" t="s">
        <v>4</v>
      </c>
      <c r="NGD196" s="2" t="s">
        <v>4</v>
      </c>
      <c r="NGE196" s="2" t="s">
        <v>4</v>
      </c>
      <c r="NGF196" s="2" t="s">
        <v>4</v>
      </c>
      <c r="NGG196" s="2" t="s">
        <v>4</v>
      </c>
      <c r="NGH196" s="2" t="s">
        <v>4</v>
      </c>
      <c r="NGI196" s="2" t="s">
        <v>4</v>
      </c>
      <c r="NGJ196" s="2" t="s">
        <v>4</v>
      </c>
      <c r="NGK196" s="2" t="s">
        <v>4</v>
      </c>
      <c r="NGL196" s="2" t="s">
        <v>4</v>
      </c>
      <c r="NGM196" s="2" t="s">
        <v>4</v>
      </c>
      <c r="NGN196" s="2" t="s">
        <v>4</v>
      </c>
      <c r="NGO196" s="2" t="s">
        <v>4</v>
      </c>
      <c r="NGP196" s="2" t="s">
        <v>4</v>
      </c>
      <c r="NGQ196" s="2" t="s">
        <v>4</v>
      </c>
      <c r="NGR196" s="2" t="s">
        <v>4</v>
      </c>
      <c r="NGS196" s="2" t="s">
        <v>4</v>
      </c>
      <c r="NGT196" s="2" t="s">
        <v>4</v>
      </c>
      <c r="NGU196" s="2" t="s">
        <v>4</v>
      </c>
      <c r="NGV196" s="2" t="s">
        <v>4</v>
      </c>
      <c r="NGW196" s="2" t="s">
        <v>4</v>
      </c>
      <c r="NGX196" s="2" t="s">
        <v>4</v>
      </c>
      <c r="NGY196" s="2" t="s">
        <v>4</v>
      </c>
      <c r="NGZ196" s="2" t="s">
        <v>4</v>
      </c>
      <c r="NHA196" s="2" t="s">
        <v>4</v>
      </c>
      <c r="NHB196" s="2" t="s">
        <v>4</v>
      </c>
      <c r="NHC196" s="2" t="s">
        <v>4</v>
      </c>
      <c r="NHD196" s="2" t="s">
        <v>4</v>
      </c>
      <c r="NHE196" s="2" t="s">
        <v>4</v>
      </c>
      <c r="NHF196" s="2" t="s">
        <v>4</v>
      </c>
      <c r="NHG196" s="2" t="s">
        <v>4</v>
      </c>
      <c r="NHH196" s="2" t="s">
        <v>4</v>
      </c>
      <c r="NHI196" s="2" t="s">
        <v>4</v>
      </c>
      <c r="NHJ196" s="2" t="s">
        <v>4</v>
      </c>
      <c r="NHK196" s="2" t="s">
        <v>4</v>
      </c>
      <c r="NHL196" s="2" t="s">
        <v>4</v>
      </c>
      <c r="NHM196" s="2" t="s">
        <v>4</v>
      </c>
      <c r="NHN196" s="2" t="s">
        <v>4</v>
      </c>
      <c r="NHO196" s="2" t="s">
        <v>4</v>
      </c>
      <c r="NHP196" s="2" t="s">
        <v>4</v>
      </c>
      <c r="NHQ196" s="2" t="s">
        <v>4</v>
      </c>
      <c r="NHR196" s="2" t="s">
        <v>4</v>
      </c>
      <c r="NHS196" s="2" t="s">
        <v>4</v>
      </c>
      <c r="NHT196" s="2" t="s">
        <v>4</v>
      </c>
      <c r="NHU196" s="2" t="s">
        <v>4</v>
      </c>
      <c r="NHV196" s="2" t="s">
        <v>4</v>
      </c>
      <c r="NHW196" s="2" t="s">
        <v>4</v>
      </c>
      <c r="NHX196" s="2" t="s">
        <v>4</v>
      </c>
      <c r="NHY196" s="2" t="s">
        <v>4</v>
      </c>
      <c r="NHZ196" s="2" t="s">
        <v>4</v>
      </c>
      <c r="NIA196" s="2" t="s">
        <v>4</v>
      </c>
      <c r="NIB196" s="2" t="s">
        <v>4</v>
      </c>
      <c r="NIC196" s="2" t="s">
        <v>4</v>
      </c>
      <c r="NID196" s="2" t="s">
        <v>4</v>
      </c>
      <c r="NIE196" s="2" t="s">
        <v>4</v>
      </c>
      <c r="NIF196" s="2" t="s">
        <v>4</v>
      </c>
      <c r="NIG196" s="2" t="s">
        <v>4</v>
      </c>
      <c r="NIH196" s="2" t="s">
        <v>4</v>
      </c>
      <c r="NII196" s="2" t="s">
        <v>4</v>
      </c>
      <c r="NIJ196" s="2" t="s">
        <v>4</v>
      </c>
      <c r="NIK196" s="2" t="s">
        <v>4</v>
      </c>
      <c r="NIL196" s="2" t="s">
        <v>4</v>
      </c>
      <c r="NIM196" s="2" t="s">
        <v>4</v>
      </c>
      <c r="NIN196" s="2" t="s">
        <v>4</v>
      </c>
      <c r="NIO196" s="2" t="s">
        <v>4</v>
      </c>
      <c r="NIP196" s="2" t="s">
        <v>4</v>
      </c>
      <c r="NIQ196" s="2" t="s">
        <v>4</v>
      </c>
      <c r="NIR196" s="2" t="s">
        <v>4</v>
      </c>
      <c r="NIS196" s="2" t="s">
        <v>4</v>
      </c>
      <c r="NIT196" s="2" t="s">
        <v>4</v>
      </c>
      <c r="NIU196" s="2" t="s">
        <v>4</v>
      </c>
      <c r="NIV196" s="2" t="s">
        <v>4</v>
      </c>
      <c r="NIW196" s="2" t="s">
        <v>4</v>
      </c>
      <c r="NIX196" s="2" t="s">
        <v>4</v>
      </c>
      <c r="NIY196" s="2" t="s">
        <v>4</v>
      </c>
      <c r="NIZ196" s="2" t="s">
        <v>4</v>
      </c>
      <c r="NJA196" s="2" t="s">
        <v>4</v>
      </c>
      <c r="NJB196" s="2" t="s">
        <v>4</v>
      </c>
      <c r="NJC196" s="2" t="s">
        <v>4</v>
      </c>
      <c r="NJD196" s="2" t="s">
        <v>4</v>
      </c>
      <c r="NJE196" s="2" t="s">
        <v>4</v>
      </c>
      <c r="NJF196" s="2" t="s">
        <v>4</v>
      </c>
      <c r="NJG196" s="2" t="s">
        <v>4</v>
      </c>
      <c r="NJH196" s="2" t="s">
        <v>4</v>
      </c>
      <c r="NJI196" s="2" t="s">
        <v>4</v>
      </c>
      <c r="NJJ196" s="2" t="s">
        <v>4</v>
      </c>
      <c r="NJK196" s="2" t="s">
        <v>4</v>
      </c>
      <c r="NJL196" s="2" t="s">
        <v>4</v>
      </c>
      <c r="NJM196" s="2" t="s">
        <v>4</v>
      </c>
      <c r="NJN196" s="2" t="s">
        <v>4</v>
      </c>
      <c r="NJO196" s="2" t="s">
        <v>4</v>
      </c>
      <c r="NJP196" s="2" t="s">
        <v>4</v>
      </c>
      <c r="NJQ196" s="2" t="s">
        <v>4</v>
      </c>
      <c r="NJR196" s="2" t="s">
        <v>4</v>
      </c>
      <c r="NJS196" s="2" t="s">
        <v>4</v>
      </c>
      <c r="NJT196" s="2" t="s">
        <v>4</v>
      </c>
      <c r="NJU196" s="2" t="s">
        <v>4</v>
      </c>
      <c r="NJV196" s="2" t="s">
        <v>4</v>
      </c>
      <c r="NJW196" s="2" t="s">
        <v>4</v>
      </c>
      <c r="NJX196" s="2" t="s">
        <v>4</v>
      </c>
      <c r="NJY196" s="2" t="s">
        <v>4</v>
      </c>
      <c r="NJZ196" s="2" t="s">
        <v>4</v>
      </c>
      <c r="NKA196" s="2" t="s">
        <v>4</v>
      </c>
      <c r="NKB196" s="2" t="s">
        <v>4</v>
      </c>
      <c r="NKC196" s="2" t="s">
        <v>4</v>
      </c>
      <c r="NKD196" s="2" t="s">
        <v>4</v>
      </c>
      <c r="NKE196" s="2" t="s">
        <v>4</v>
      </c>
      <c r="NKF196" s="2" t="s">
        <v>4</v>
      </c>
      <c r="NKG196" s="2" t="s">
        <v>4</v>
      </c>
      <c r="NKH196" s="2" t="s">
        <v>4</v>
      </c>
      <c r="NKI196" s="2" t="s">
        <v>4</v>
      </c>
      <c r="NKJ196" s="2" t="s">
        <v>4</v>
      </c>
      <c r="NKK196" s="2" t="s">
        <v>4</v>
      </c>
      <c r="NKL196" s="2" t="s">
        <v>4</v>
      </c>
      <c r="NKM196" s="2" t="s">
        <v>4</v>
      </c>
      <c r="NKN196" s="2" t="s">
        <v>4</v>
      </c>
      <c r="NKO196" s="2" t="s">
        <v>4</v>
      </c>
      <c r="NKP196" s="2" t="s">
        <v>4</v>
      </c>
      <c r="NKQ196" s="2" t="s">
        <v>4</v>
      </c>
      <c r="NKR196" s="2" t="s">
        <v>4</v>
      </c>
      <c r="NKS196" s="2" t="s">
        <v>4</v>
      </c>
      <c r="NKT196" s="2" t="s">
        <v>4</v>
      </c>
      <c r="NKU196" s="2" t="s">
        <v>4</v>
      </c>
      <c r="NKV196" s="2" t="s">
        <v>4</v>
      </c>
      <c r="NKW196" s="2" t="s">
        <v>4</v>
      </c>
      <c r="NKX196" s="2" t="s">
        <v>4</v>
      </c>
      <c r="NKY196" s="2" t="s">
        <v>4</v>
      </c>
      <c r="NKZ196" s="2" t="s">
        <v>4</v>
      </c>
      <c r="NLA196" s="2" t="s">
        <v>4</v>
      </c>
      <c r="NLB196" s="2" t="s">
        <v>4</v>
      </c>
      <c r="NLC196" s="2" t="s">
        <v>4</v>
      </c>
      <c r="NLD196" s="2" t="s">
        <v>4</v>
      </c>
      <c r="NLE196" s="2" t="s">
        <v>4</v>
      </c>
      <c r="NLF196" s="2" t="s">
        <v>4</v>
      </c>
      <c r="NLG196" s="2" t="s">
        <v>4</v>
      </c>
      <c r="NLH196" s="2" t="s">
        <v>4</v>
      </c>
      <c r="NLI196" s="2" t="s">
        <v>4</v>
      </c>
      <c r="NLJ196" s="2" t="s">
        <v>4</v>
      </c>
      <c r="NLK196" s="2" t="s">
        <v>4</v>
      </c>
      <c r="NLL196" s="2" t="s">
        <v>4</v>
      </c>
      <c r="NLM196" s="2" t="s">
        <v>4</v>
      </c>
      <c r="NLN196" s="2" t="s">
        <v>4</v>
      </c>
      <c r="NLO196" s="2" t="s">
        <v>4</v>
      </c>
      <c r="NLP196" s="2" t="s">
        <v>4</v>
      </c>
      <c r="NLQ196" s="2" t="s">
        <v>4</v>
      </c>
      <c r="NLR196" s="2" t="s">
        <v>4</v>
      </c>
      <c r="NLS196" s="2" t="s">
        <v>4</v>
      </c>
      <c r="NLT196" s="2" t="s">
        <v>4</v>
      </c>
      <c r="NLU196" s="2" t="s">
        <v>4</v>
      </c>
      <c r="NLV196" s="2" t="s">
        <v>4</v>
      </c>
      <c r="NLW196" s="2" t="s">
        <v>4</v>
      </c>
      <c r="NLX196" s="2" t="s">
        <v>4</v>
      </c>
      <c r="NLY196" s="2" t="s">
        <v>4</v>
      </c>
      <c r="NLZ196" s="2" t="s">
        <v>4</v>
      </c>
      <c r="NMA196" s="2" t="s">
        <v>4</v>
      </c>
      <c r="NMB196" s="2" t="s">
        <v>4</v>
      </c>
      <c r="NMC196" s="2" t="s">
        <v>4</v>
      </c>
      <c r="NMD196" s="2" t="s">
        <v>4</v>
      </c>
      <c r="NME196" s="2" t="s">
        <v>4</v>
      </c>
      <c r="NMF196" s="2" t="s">
        <v>4</v>
      </c>
      <c r="NMG196" s="2" t="s">
        <v>4</v>
      </c>
      <c r="NMH196" s="2" t="s">
        <v>4</v>
      </c>
      <c r="NMI196" s="2" t="s">
        <v>4</v>
      </c>
      <c r="NMJ196" s="2" t="s">
        <v>4</v>
      </c>
      <c r="NMK196" s="2" t="s">
        <v>4</v>
      </c>
      <c r="NML196" s="2" t="s">
        <v>4</v>
      </c>
      <c r="NMM196" s="2" t="s">
        <v>4</v>
      </c>
      <c r="NMN196" s="2" t="s">
        <v>4</v>
      </c>
      <c r="NMO196" s="2" t="s">
        <v>4</v>
      </c>
      <c r="NMP196" s="2" t="s">
        <v>4</v>
      </c>
      <c r="NMQ196" s="2" t="s">
        <v>4</v>
      </c>
      <c r="NMR196" s="2" t="s">
        <v>4</v>
      </c>
      <c r="NMS196" s="2" t="s">
        <v>4</v>
      </c>
      <c r="NMT196" s="2" t="s">
        <v>4</v>
      </c>
      <c r="NMU196" s="2" t="s">
        <v>4</v>
      </c>
      <c r="NMV196" s="2" t="s">
        <v>4</v>
      </c>
      <c r="NMW196" s="2" t="s">
        <v>4</v>
      </c>
      <c r="NMX196" s="2" t="s">
        <v>4</v>
      </c>
      <c r="NMY196" s="2" t="s">
        <v>4</v>
      </c>
      <c r="NMZ196" s="2" t="s">
        <v>4</v>
      </c>
      <c r="NNA196" s="2" t="s">
        <v>4</v>
      </c>
      <c r="NNB196" s="2" t="s">
        <v>4</v>
      </c>
      <c r="NNC196" s="2" t="s">
        <v>4</v>
      </c>
      <c r="NND196" s="2" t="s">
        <v>4</v>
      </c>
      <c r="NNE196" s="2" t="s">
        <v>4</v>
      </c>
      <c r="NNF196" s="2" t="s">
        <v>4</v>
      </c>
      <c r="NNG196" s="2" t="s">
        <v>4</v>
      </c>
      <c r="NNH196" s="2" t="s">
        <v>4</v>
      </c>
      <c r="NNI196" s="2" t="s">
        <v>4</v>
      </c>
      <c r="NNJ196" s="2" t="s">
        <v>4</v>
      </c>
      <c r="NNK196" s="2" t="s">
        <v>4</v>
      </c>
      <c r="NNL196" s="2" t="s">
        <v>4</v>
      </c>
      <c r="NNM196" s="2" t="s">
        <v>4</v>
      </c>
      <c r="NNN196" s="2" t="s">
        <v>4</v>
      </c>
      <c r="NNO196" s="2" t="s">
        <v>4</v>
      </c>
      <c r="NNP196" s="2" t="s">
        <v>4</v>
      </c>
      <c r="NNQ196" s="2" t="s">
        <v>4</v>
      </c>
      <c r="NNR196" s="2" t="s">
        <v>4</v>
      </c>
      <c r="NNS196" s="2" t="s">
        <v>4</v>
      </c>
      <c r="NNT196" s="2" t="s">
        <v>4</v>
      </c>
      <c r="NNU196" s="2" t="s">
        <v>4</v>
      </c>
      <c r="NNV196" s="2" t="s">
        <v>4</v>
      </c>
      <c r="NNW196" s="2" t="s">
        <v>4</v>
      </c>
      <c r="NNX196" s="2" t="s">
        <v>4</v>
      </c>
      <c r="NNY196" s="2" t="s">
        <v>4</v>
      </c>
      <c r="NNZ196" s="2" t="s">
        <v>4</v>
      </c>
      <c r="NOA196" s="2" t="s">
        <v>4</v>
      </c>
      <c r="NOB196" s="2" t="s">
        <v>4</v>
      </c>
      <c r="NOC196" s="2" t="s">
        <v>4</v>
      </c>
      <c r="NOD196" s="2" t="s">
        <v>4</v>
      </c>
      <c r="NOE196" s="2" t="s">
        <v>4</v>
      </c>
      <c r="NOF196" s="2" t="s">
        <v>4</v>
      </c>
      <c r="NOG196" s="2" t="s">
        <v>4</v>
      </c>
      <c r="NOH196" s="2" t="s">
        <v>4</v>
      </c>
      <c r="NOI196" s="2" t="s">
        <v>4</v>
      </c>
      <c r="NOJ196" s="2" t="s">
        <v>4</v>
      </c>
      <c r="NOK196" s="2" t="s">
        <v>4</v>
      </c>
      <c r="NOL196" s="2" t="s">
        <v>4</v>
      </c>
      <c r="NOM196" s="2" t="s">
        <v>4</v>
      </c>
      <c r="NON196" s="2" t="s">
        <v>4</v>
      </c>
      <c r="NOO196" s="2" t="s">
        <v>4</v>
      </c>
      <c r="NOP196" s="2" t="s">
        <v>4</v>
      </c>
      <c r="NOQ196" s="2" t="s">
        <v>4</v>
      </c>
      <c r="NOR196" s="2" t="s">
        <v>4</v>
      </c>
      <c r="NOS196" s="2" t="s">
        <v>4</v>
      </c>
      <c r="NOT196" s="2" t="s">
        <v>4</v>
      </c>
      <c r="NOU196" s="2" t="s">
        <v>4</v>
      </c>
      <c r="NOV196" s="2" t="s">
        <v>4</v>
      </c>
      <c r="NOW196" s="2" t="s">
        <v>4</v>
      </c>
      <c r="NOX196" s="2" t="s">
        <v>4</v>
      </c>
      <c r="NOY196" s="2" t="s">
        <v>4</v>
      </c>
      <c r="NOZ196" s="2" t="s">
        <v>4</v>
      </c>
      <c r="NPA196" s="2" t="s">
        <v>4</v>
      </c>
      <c r="NPB196" s="2" t="s">
        <v>4</v>
      </c>
      <c r="NPC196" s="2" t="s">
        <v>4</v>
      </c>
      <c r="NPD196" s="2" t="s">
        <v>4</v>
      </c>
      <c r="NPE196" s="2" t="s">
        <v>4</v>
      </c>
      <c r="NPF196" s="2" t="s">
        <v>4</v>
      </c>
      <c r="NPG196" s="2" t="s">
        <v>4</v>
      </c>
      <c r="NPH196" s="2" t="s">
        <v>4</v>
      </c>
      <c r="NPI196" s="2" t="s">
        <v>4</v>
      </c>
      <c r="NPJ196" s="2" t="s">
        <v>4</v>
      </c>
      <c r="NPK196" s="2" t="s">
        <v>4</v>
      </c>
      <c r="NPL196" s="2" t="s">
        <v>4</v>
      </c>
      <c r="NPM196" s="2" t="s">
        <v>4</v>
      </c>
      <c r="NPN196" s="2" t="s">
        <v>4</v>
      </c>
      <c r="NPO196" s="2" t="s">
        <v>4</v>
      </c>
      <c r="NPP196" s="2" t="s">
        <v>4</v>
      </c>
      <c r="NPQ196" s="2" t="s">
        <v>4</v>
      </c>
      <c r="NPR196" s="2" t="s">
        <v>4</v>
      </c>
      <c r="NPS196" s="2" t="s">
        <v>4</v>
      </c>
      <c r="NPT196" s="2" t="s">
        <v>4</v>
      </c>
      <c r="NPU196" s="2" t="s">
        <v>4</v>
      </c>
      <c r="NPV196" s="2" t="s">
        <v>4</v>
      </c>
      <c r="NPW196" s="2" t="s">
        <v>4</v>
      </c>
      <c r="NPX196" s="2" t="s">
        <v>4</v>
      </c>
      <c r="NPY196" s="2" t="s">
        <v>4</v>
      </c>
      <c r="NPZ196" s="2" t="s">
        <v>4</v>
      </c>
      <c r="NQA196" s="2" t="s">
        <v>4</v>
      </c>
      <c r="NQB196" s="2" t="s">
        <v>4</v>
      </c>
      <c r="NQC196" s="2" t="s">
        <v>4</v>
      </c>
      <c r="NQD196" s="2" t="s">
        <v>4</v>
      </c>
      <c r="NQE196" s="2" t="s">
        <v>4</v>
      </c>
      <c r="NQF196" s="2" t="s">
        <v>4</v>
      </c>
      <c r="NQG196" s="2" t="s">
        <v>4</v>
      </c>
      <c r="NQH196" s="2" t="s">
        <v>4</v>
      </c>
      <c r="NQI196" s="2" t="s">
        <v>4</v>
      </c>
      <c r="NQJ196" s="2" t="s">
        <v>4</v>
      </c>
      <c r="NQK196" s="2" t="s">
        <v>4</v>
      </c>
      <c r="NQL196" s="2" t="s">
        <v>4</v>
      </c>
      <c r="NQM196" s="2" t="s">
        <v>4</v>
      </c>
      <c r="NQN196" s="2" t="s">
        <v>4</v>
      </c>
      <c r="NQO196" s="2" t="s">
        <v>4</v>
      </c>
      <c r="NQP196" s="2" t="s">
        <v>4</v>
      </c>
      <c r="NQQ196" s="2" t="s">
        <v>4</v>
      </c>
      <c r="NQR196" s="2" t="s">
        <v>4</v>
      </c>
      <c r="NQS196" s="2" t="s">
        <v>4</v>
      </c>
      <c r="NQT196" s="2" t="s">
        <v>4</v>
      </c>
      <c r="NQU196" s="2" t="s">
        <v>4</v>
      </c>
      <c r="NQV196" s="2" t="s">
        <v>4</v>
      </c>
      <c r="NQW196" s="2" t="s">
        <v>4</v>
      </c>
      <c r="NQX196" s="2" t="s">
        <v>4</v>
      </c>
      <c r="NQY196" s="2" t="s">
        <v>4</v>
      </c>
      <c r="NQZ196" s="2" t="s">
        <v>4</v>
      </c>
      <c r="NRA196" s="2" t="s">
        <v>4</v>
      </c>
      <c r="NRB196" s="2" t="s">
        <v>4</v>
      </c>
      <c r="NRC196" s="2" t="s">
        <v>4</v>
      </c>
      <c r="NRD196" s="2" t="s">
        <v>4</v>
      </c>
      <c r="NRE196" s="2" t="s">
        <v>4</v>
      </c>
      <c r="NRF196" s="2" t="s">
        <v>4</v>
      </c>
      <c r="NRG196" s="2" t="s">
        <v>4</v>
      </c>
      <c r="NRH196" s="2" t="s">
        <v>4</v>
      </c>
      <c r="NRI196" s="2" t="s">
        <v>4</v>
      </c>
      <c r="NRJ196" s="2" t="s">
        <v>4</v>
      </c>
      <c r="NRK196" s="2" t="s">
        <v>4</v>
      </c>
      <c r="NRL196" s="2" t="s">
        <v>4</v>
      </c>
      <c r="NRM196" s="2" t="s">
        <v>4</v>
      </c>
      <c r="NRN196" s="2" t="s">
        <v>4</v>
      </c>
      <c r="NRO196" s="2" t="s">
        <v>4</v>
      </c>
      <c r="NRP196" s="2" t="s">
        <v>4</v>
      </c>
      <c r="NRQ196" s="2" t="s">
        <v>4</v>
      </c>
      <c r="NRR196" s="2" t="s">
        <v>4</v>
      </c>
      <c r="NRS196" s="2" t="s">
        <v>4</v>
      </c>
      <c r="NRT196" s="2" t="s">
        <v>4</v>
      </c>
      <c r="NRU196" s="2" t="s">
        <v>4</v>
      </c>
      <c r="NRV196" s="2" t="s">
        <v>4</v>
      </c>
      <c r="NRW196" s="2" t="s">
        <v>4</v>
      </c>
      <c r="NRX196" s="2" t="s">
        <v>4</v>
      </c>
      <c r="NRY196" s="2" t="s">
        <v>4</v>
      </c>
      <c r="NRZ196" s="2" t="s">
        <v>4</v>
      </c>
      <c r="NSA196" s="2" t="s">
        <v>4</v>
      </c>
      <c r="NSB196" s="2" t="s">
        <v>4</v>
      </c>
      <c r="NSC196" s="2" t="s">
        <v>4</v>
      </c>
      <c r="NSD196" s="2" t="s">
        <v>4</v>
      </c>
      <c r="NSE196" s="2" t="s">
        <v>4</v>
      </c>
      <c r="NSF196" s="2" t="s">
        <v>4</v>
      </c>
      <c r="NSG196" s="2" t="s">
        <v>4</v>
      </c>
      <c r="NSH196" s="2" t="s">
        <v>4</v>
      </c>
      <c r="NSI196" s="2" t="s">
        <v>4</v>
      </c>
      <c r="NSJ196" s="2" t="s">
        <v>4</v>
      </c>
      <c r="NSK196" s="2" t="s">
        <v>4</v>
      </c>
      <c r="NSL196" s="2" t="s">
        <v>4</v>
      </c>
      <c r="NSM196" s="2" t="s">
        <v>4</v>
      </c>
      <c r="NSN196" s="2" t="s">
        <v>4</v>
      </c>
      <c r="NSO196" s="2" t="s">
        <v>4</v>
      </c>
      <c r="NSP196" s="2" t="s">
        <v>4</v>
      </c>
      <c r="NSQ196" s="2" t="s">
        <v>4</v>
      </c>
      <c r="NSR196" s="2" t="s">
        <v>4</v>
      </c>
      <c r="NSS196" s="2" t="s">
        <v>4</v>
      </c>
      <c r="NST196" s="2" t="s">
        <v>4</v>
      </c>
      <c r="NSU196" s="2" t="s">
        <v>4</v>
      </c>
      <c r="NSV196" s="2" t="s">
        <v>4</v>
      </c>
      <c r="NSW196" s="2" t="s">
        <v>4</v>
      </c>
      <c r="NSX196" s="2" t="s">
        <v>4</v>
      </c>
      <c r="NSY196" s="2" t="s">
        <v>4</v>
      </c>
      <c r="NSZ196" s="2" t="s">
        <v>4</v>
      </c>
      <c r="NTA196" s="2" t="s">
        <v>4</v>
      </c>
      <c r="NTB196" s="2" t="s">
        <v>4</v>
      </c>
      <c r="NTC196" s="2" t="s">
        <v>4</v>
      </c>
      <c r="NTD196" s="2" t="s">
        <v>4</v>
      </c>
      <c r="NTE196" s="2" t="s">
        <v>4</v>
      </c>
      <c r="NTF196" s="2" t="s">
        <v>4</v>
      </c>
      <c r="NTG196" s="2" t="s">
        <v>4</v>
      </c>
      <c r="NTH196" s="2" t="s">
        <v>4</v>
      </c>
      <c r="NTI196" s="2" t="s">
        <v>4</v>
      </c>
      <c r="NTJ196" s="2" t="s">
        <v>4</v>
      </c>
      <c r="NTK196" s="2" t="s">
        <v>4</v>
      </c>
      <c r="NTL196" s="2" t="s">
        <v>4</v>
      </c>
      <c r="NTM196" s="2" t="s">
        <v>4</v>
      </c>
      <c r="NTN196" s="2" t="s">
        <v>4</v>
      </c>
      <c r="NTO196" s="2" t="s">
        <v>4</v>
      </c>
      <c r="NTP196" s="2" t="s">
        <v>4</v>
      </c>
      <c r="NTQ196" s="2" t="s">
        <v>4</v>
      </c>
      <c r="NTR196" s="2" t="s">
        <v>4</v>
      </c>
      <c r="NTS196" s="2" t="s">
        <v>4</v>
      </c>
      <c r="NTT196" s="2" t="s">
        <v>4</v>
      </c>
      <c r="NTU196" s="2" t="s">
        <v>4</v>
      </c>
      <c r="NTV196" s="2" t="s">
        <v>4</v>
      </c>
      <c r="NTW196" s="2" t="s">
        <v>4</v>
      </c>
      <c r="NTX196" s="2" t="s">
        <v>4</v>
      </c>
      <c r="NTY196" s="2" t="s">
        <v>4</v>
      </c>
      <c r="NTZ196" s="2" t="s">
        <v>4</v>
      </c>
      <c r="NUA196" s="2" t="s">
        <v>4</v>
      </c>
      <c r="NUB196" s="2" t="s">
        <v>4</v>
      </c>
      <c r="NUC196" s="2" t="s">
        <v>4</v>
      </c>
      <c r="NUD196" s="2" t="s">
        <v>4</v>
      </c>
      <c r="NUE196" s="2" t="s">
        <v>4</v>
      </c>
      <c r="NUF196" s="2" t="s">
        <v>4</v>
      </c>
      <c r="NUG196" s="2" t="s">
        <v>4</v>
      </c>
      <c r="NUH196" s="2" t="s">
        <v>4</v>
      </c>
      <c r="NUI196" s="2" t="s">
        <v>4</v>
      </c>
      <c r="NUJ196" s="2" t="s">
        <v>4</v>
      </c>
      <c r="NUK196" s="2" t="s">
        <v>4</v>
      </c>
      <c r="NUL196" s="2" t="s">
        <v>4</v>
      </c>
      <c r="NUM196" s="2" t="s">
        <v>4</v>
      </c>
      <c r="NUN196" s="2" t="s">
        <v>4</v>
      </c>
      <c r="NUO196" s="2" t="s">
        <v>4</v>
      </c>
      <c r="NUP196" s="2" t="s">
        <v>4</v>
      </c>
      <c r="NUQ196" s="2" t="s">
        <v>4</v>
      </c>
      <c r="NUR196" s="2" t="s">
        <v>4</v>
      </c>
      <c r="NUS196" s="2" t="s">
        <v>4</v>
      </c>
      <c r="NUT196" s="2" t="s">
        <v>4</v>
      </c>
      <c r="NUU196" s="2" t="s">
        <v>4</v>
      </c>
      <c r="NUV196" s="2" t="s">
        <v>4</v>
      </c>
      <c r="NUW196" s="2" t="s">
        <v>4</v>
      </c>
      <c r="NUX196" s="2" t="s">
        <v>4</v>
      </c>
      <c r="NUY196" s="2" t="s">
        <v>4</v>
      </c>
      <c r="NUZ196" s="2" t="s">
        <v>4</v>
      </c>
      <c r="NVA196" s="2" t="s">
        <v>4</v>
      </c>
      <c r="NVB196" s="2" t="s">
        <v>4</v>
      </c>
      <c r="NVC196" s="2" t="s">
        <v>4</v>
      </c>
      <c r="NVD196" s="2" t="s">
        <v>4</v>
      </c>
      <c r="NVE196" s="2" t="s">
        <v>4</v>
      </c>
      <c r="NVF196" s="2" t="s">
        <v>4</v>
      </c>
      <c r="NVG196" s="2" t="s">
        <v>4</v>
      </c>
      <c r="NVH196" s="2" t="s">
        <v>4</v>
      </c>
      <c r="NVI196" s="2" t="s">
        <v>4</v>
      </c>
      <c r="NVJ196" s="2" t="s">
        <v>4</v>
      </c>
      <c r="NVK196" s="2" t="s">
        <v>4</v>
      </c>
      <c r="NVL196" s="2" t="s">
        <v>4</v>
      </c>
      <c r="NVM196" s="2" t="s">
        <v>4</v>
      </c>
      <c r="NVN196" s="2" t="s">
        <v>4</v>
      </c>
      <c r="NVO196" s="2" t="s">
        <v>4</v>
      </c>
      <c r="NVP196" s="2" t="s">
        <v>4</v>
      </c>
      <c r="NVQ196" s="2" t="s">
        <v>4</v>
      </c>
      <c r="NVR196" s="2" t="s">
        <v>4</v>
      </c>
      <c r="NVS196" s="2" t="s">
        <v>4</v>
      </c>
      <c r="NVT196" s="2" t="s">
        <v>4</v>
      </c>
      <c r="NVU196" s="2" t="s">
        <v>4</v>
      </c>
      <c r="NVV196" s="2" t="s">
        <v>4</v>
      </c>
      <c r="NVW196" s="2" t="s">
        <v>4</v>
      </c>
      <c r="NVX196" s="2" t="s">
        <v>4</v>
      </c>
      <c r="NVY196" s="2" t="s">
        <v>4</v>
      </c>
      <c r="NVZ196" s="2" t="s">
        <v>4</v>
      </c>
      <c r="NWA196" s="2" t="s">
        <v>4</v>
      </c>
      <c r="NWB196" s="2" t="s">
        <v>4</v>
      </c>
      <c r="NWC196" s="2" t="s">
        <v>4</v>
      </c>
      <c r="NWD196" s="2" t="s">
        <v>4</v>
      </c>
      <c r="NWE196" s="2" t="s">
        <v>4</v>
      </c>
      <c r="NWF196" s="2" t="s">
        <v>4</v>
      </c>
      <c r="NWG196" s="2" t="s">
        <v>4</v>
      </c>
      <c r="NWH196" s="2" t="s">
        <v>4</v>
      </c>
      <c r="NWI196" s="2" t="s">
        <v>4</v>
      </c>
      <c r="NWJ196" s="2" t="s">
        <v>4</v>
      </c>
      <c r="NWK196" s="2" t="s">
        <v>4</v>
      </c>
      <c r="NWL196" s="2" t="s">
        <v>4</v>
      </c>
      <c r="NWM196" s="2" t="s">
        <v>4</v>
      </c>
      <c r="NWN196" s="2" t="s">
        <v>4</v>
      </c>
      <c r="NWO196" s="2" t="s">
        <v>4</v>
      </c>
      <c r="NWP196" s="2" t="s">
        <v>4</v>
      </c>
      <c r="NWQ196" s="2" t="s">
        <v>4</v>
      </c>
      <c r="NWR196" s="2" t="s">
        <v>4</v>
      </c>
      <c r="NWS196" s="2" t="s">
        <v>4</v>
      </c>
      <c r="NWT196" s="2" t="s">
        <v>4</v>
      </c>
      <c r="NWU196" s="2" t="s">
        <v>4</v>
      </c>
      <c r="NWV196" s="2" t="s">
        <v>4</v>
      </c>
      <c r="NWW196" s="2" t="s">
        <v>4</v>
      </c>
      <c r="NWX196" s="2" t="s">
        <v>4</v>
      </c>
      <c r="NWY196" s="2" t="s">
        <v>4</v>
      </c>
      <c r="NWZ196" s="2" t="s">
        <v>4</v>
      </c>
      <c r="NXA196" s="2" t="s">
        <v>4</v>
      </c>
      <c r="NXB196" s="2" t="s">
        <v>4</v>
      </c>
      <c r="NXC196" s="2" t="s">
        <v>4</v>
      </c>
      <c r="NXD196" s="2" t="s">
        <v>4</v>
      </c>
      <c r="NXE196" s="2" t="s">
        <v>4</v>
      </c>
      <c r="NXF196" s="2" t="s">
        <v>4</v>
      </c>
      <c r="NXG196" s="2" t="s">
        <v>4</v>
      </c>
      <c r="NXH196" s="2" t="s">
        <v>4</v>
      </c>
      <c r="NXI196" s="2" t="s">
        <v>4</v>
      </c>
      <c r="NXJ196" s="2" t="s">
        <v>4</v>
      </c>
      <c r="NXK196" s="2" t="s">
        <v>4</v>
      </c>
      <c r="NXL196" s="2" t="s">
        <v>4</v>
      </c>
      <c r="NXM196" s="2" t="s">
        <v>4</v>
      </c>
      <c r="NXN196" s="2" t="s">
        <v>4</v>
      </c>
      <c r="NXO196" s="2" t="s">
        <v>4</v>
      </c>
      <c r="NXP196" s="2" t="s">
        <v>4</v>
      </c>
      <c r="NXQ196" s="2" t="s">
        <v>4</v>
      </c>
      <c r="NXR196" s="2" t="s">
        <v>4</v>
      </c>
      <c r="NXS196" s="2" t="s">
        <v>4</v>
      </c>
      <c r="NXT196" s="2" t="s">
        <v>4</v>
      </c>
      <c r="NXU196" s="2" t="s">
        <v>4</v>
      </c>
      <c r="NXV196" s="2" t="s">
        <v>4</v>
      </c>
      <c r="NXW196" s="2" t="s">
        <v>4</v>
      </c>
      <c r="NXX196" s="2" t="s">
        <v>4</v>
      </c>
      <c r="NXY196" s="2" t="s">
        <v>4</v>
      </c>
      <c r="NXZ196" s="2" t="s">
        <v>4</v>
      </c>
      <c r="NYA196" s="2" t="s">
        <v>4</v>
      </c>
      <c r="NYB196" s="2" t="s">
        <v>4</v>
      </c>
      <c r="NYC196" s="2" t="s">
        <v>4</v>
      </c>
      <c r="NYD196" s="2" t="s">
        <v>4</v>
      </c>
      <c r="NYE196" s="2" t="s">
        <v>4</v>
      </c>
      <c r="NYF196" s="2" t="s">
        <v>4</v>
      </c>
      <c r="NYG196" s="2" t="s">
        <v>4</v>
      </c>
      <c r="NYH196" s="2" t="s">
        <v>4</v>
      </c>
      <c r="NYI196" s="2" t="s">
        <v>4</v>
      </c>
      <c r="NYJ196" s="2" t="s">
        <v>4</v>
      </c>
      <c r="NYK196" s="2" t="s">
        <v>4</v>
      </c>
      <c r="NYL196" s="2" t="s">
        <v>4</v>
      </c>
      <c r="NYM196" s="2" t="s">
        <v>4</v>
      </c>
      <c r="NYN196" s="2" t="s">
        <v>4</v>
      </c>
      <c r="NYO196" s="2" t="s">
        <v>4</v>
      </c>
      <c r="NYP196" s="2" t="s">
        <v>4</v>
      </c>
      <c r="NYQ196" s="2" t="s">
        <v>4</v>
      </c>
      <c r="NYR196" s="2" t="s">
        <v>4</v>
      </c>
      <c r="NYS196" s="2" t="s">
        <v>4</v>
      </c>
      <c r="NYT196" s="2" t="s">
        <v>4</v>
      </c>
      <c r="NYU196" s="2" t="s">
        <v>4</v>
      </c>
      <c r="NYV196" s="2" t="s">
        <v>4</v>
      </c>
      <c r="NYW196" s="2" t="s">
        <v>4</v>
      </c>
      <c r="NYX196" s="2" t="s">
        <v>4</v>
      </c>
      <c r="NYY196" s="2" t="s">
        <v>4</v>
      </c>
      <c r="NYZ196" s="2" t="s">
        <v>4</v>
      </c>
      <c r="NZA196" s="2" t="s">
        <v>4</v>
      </c>
      <c r="NZB196" s="2" t="s">
        <v>4</v>
      </c>
      <c r="NZC196" s="2" t="s">
        <v>4</v>
      </c>
      <c r="NZD196" s="2" t="s">
        <v>4</v>
      </c>
      <c r="NZE196" s="2" t="s">
        <v>4</v>
      </c>
      <c r="NZF196" s="2" t="s">
        <v>4</v>
      </c>
      <c r="NZG196" s="2" t="s">
        <v>4</v>
      </c>
      <c r="NZH196" s="2" t="s">
        <v>4</v>
      </c>
      <c r="NZI196" s="2" t="s">
        <v>4</v>
      </c>
      <c r="NZJ196" s="2" t="s">
        <v>4</v>
      </c>
      <c r="NZK196" s="2" t="s">
        <v>4</v>
      </c>
      <c r="NZL196" s="2" t="s">
        <v>4</v>
      </c>
      <c r="NZM196" s="2" t="s">
        <v>4</v>
      </c>
      <c r="NZN196" s="2" t="s">
        <v>4</v>
      </c>
      <c r="NZO196" s="2" t="s">
        <v>4</v>
      </c>
      <c r="NZP196" s="2" t="s">
        <v>4</v>
      </c>
      <c r="NZQ196" s="2" t="s">
        <v>4</v>
      </c>
      <c r="NZR196" s="2" t="s">
        <v>4</v>
      </c>
      <c r="NZS196" s="2" t="s">
        <v>4</v>
      </c>
      <c r="NZT196" s="2" t="s">
        <v>4</v>
      </c>
      <c r="NZU196" s="2" t="s">
        <v>4</v>
      </c>
      <c r="NZV196" s="2" t="s">
        <v>4</v>
      </c>
      <c r="NZW196" s="2" t="s">
        <v>4</v>
      </c>
      <c r="NZX196" s="2" t="s">
        <v>4</v>
      </c>
      <c r="NZY196" s="2" t="s">
        <v>4</v>
      </c>
      <c r="NZZ196" s="2" t="s">
        <v>4</v>
      </c>
      <c r="OAA196" s="2" t="s">
        <v>4</v>
      </c>
      <c r="OAB196" s="2" t="s">
        <v>4</v>
      </c>
      <c r="OAC196" s="2" t="s">
        <v>4</v>
      </c>
      <c r="OAD196" s="2" t="s">
        <v>4</v>
      </c>
      <c r="OAE196" s="2" t="s">
        <v>4</v>
      </c>
      <c r="OAF196" s="2" t="s">
        <v>4</v>
      </c>
      <c r="OAG196" s="2" t="s">
        <v>4</v>
      </c>
      <c r="OAH196" s="2" t="s">
        <v>4</v>
      </c>
      <c r="OAI196" s="2" t="s">
        <v>4</v>
      </c>
      <c r="OAJ196" s="2" t="s">
        <v>4</v>
      </c>
      <c r="OAK196" s="2" t="s">
        <v>4</v>
      </c>
      <c r="OAL196" s="2" t="s">
        <v>4</v>
      </c>
      <c r="OAM196" s="2" t="s">
        <v>4</v>
      </c>
      <c r="OAN196" s="2" t="s">
        <v>4</v>
      </c>
      <c r="OAO196" s="2" t="s">
        <v>4</v>
      </c>
      <c r="OAP196" s="2" t="s">
        <v>4</v>
      </c>
      <c r="OAQ196" s="2" t="s">
        <v>4</v>
      </c>
      <c r="OAR196" s="2" t="s">
        <v>4</v>
      </c>
      <c r="OAS196" s="2" t="s">
        <v>4</v>
      </c>
      <c r="OAT196" s="2" t="s">
        <v>4</v>
      </c>
      <c r="OAU196" s="2" t="s">
        <v>4</v>
      </c>
      <c r="OAV196" s="2" t="s">
        <v>4</v>
      </c>
      <c r="OAW196" s="2" t="s">
        <v>4</v>
      </c>
      <c r="OAX196" s="2" t="s">
        <v>4</v>
      </c>
      <c r="OAY196" s="2" t="s">
        <v>4</v>
      </c>
      <c r="OAZ196" s="2" t="s">
        <v>4</v>
      </c>
      <c r="OBA196" s="2" t="s">
        <v>4</v>
      </c>
      <c r="OBB196" s="2" t="s">
        <v>4</v>
      </c>
      <c r="OBC196" s="2" t="s">
        <v>4</v>
      </c>
      <c r="OBD196" s="2" t="s">
        <v>4</v>
      </c>
      <c r="OBE196" s="2" t="s">
        <v>4</v>
      </c>
      <c r="OBF196" s="2" t="s">
        <v>4</v>
      </c>
      <c r="OBG196" s="2" t="s">
        <v>4</v>
      </c>
      <c r="OBH196" s="2" t="s">
        <v>4</v>
      </c>
      <c r="OBI196" s="2" t="s">
        <v>4</v>
      </c>
      <c r="OBJ196" s="2" t="s">
        <v>4</v>
      </c>
      <c r="OBK196" s="2" t="s">
        <v>4</v>
      </c>
      <c r="OBL196" s="2" t="s">
        <v>4</v>
      </c>
      <c r="OBM196" s="2" t="s">
        <v>4</v>
      </c>
      <c r="OBN196" s="2" t="s">
        <v>4</v>
      </c>
      <c r="OBO196" s="2" t="s">
        <v>4</v>
      </c>
      <c r="OBP196" s="2" t="s">
        <v>4</v>
      </c>
      <c r="OBQ196" s="2" t="s">
        <v>4</v>
      </c>
      <c r="OBR196" s="2" t="s">
        <v>4</v>
      </c>
      <c r="OBS196" s="2" t="s">
        <v>4</v>
      </c>
      <c r="OBT196" s="2" t="s">
        <v>4</v>
      </c>
      <c r="OBU196" s="2" t="s">
        <v>4</v>
      </c>
      <c r="OBV196" s="2" t="s">
        <v>4</v>
      </c>
      <c r="OBW196" s="2" t="s">
        <v>4</v>
      </c>
      <c r="OBX196" s="2" t="s">
        <v>4</v>
      </c>
      <c r="OBY196" s="2" t="s">
        <v>4</v>
      </c>
      <c r="OBZ196" s="2" t="s">
        <v>4</v>
      </c>
      <c r="OCA196" s="2" t="s">
        <v>4</v>
      </c>
      <c r="OCB196" s="2" t="s">
        <v>4</v>
      </c>
      <c r="OCC196" s="2" t="s">
        <v>4</v>
      </c>
      <c r="OCD196" s="2" t="s">
        <v>4</v>
      </c>
      <c r="OCE196" s="2" t="s">
        <v>4</v>
      </c>
      <c r="OCF196" s="2" t="s">
        <v>4</v>
      </c>
      <c r="OCG196" s="2" t="s">
        <v>4</v>
      </c>
      <c r="OCH196" s="2" t="s">
        <v>4</v>
      </c>
      <c r="OCI196" s="2" t="s">
        <v>4</v>
      </c>
      <c r="OCJ196" s="2" t="s">
        <v>4</v>
      </c>
      <c r="OCK196" s="2" t="s">
        <v>4</v>
      </c>
      <c r="OCL196" s="2" t="s">
        <v>4</v>
      </c>
      <c r="OCM196" s="2" t="s">
        <v>4</v>
      </c>
      <c r="OCN196" s="2" t="s">
        <v>4</v>
      </c>
      <c r="OCO196" s="2" t="s">
        <v>4</v>
      </c>
      <c r="OCP196" s="2" t="s">
        <v>4</v>
      </c>
      <c r="OCQ196" s="2" t="s">
        <v>4</v>
      </c>
      <c r="OCR196" s="2" t="s">
        <v>4</v>
      </c>
      <c r="OCS196" s="2" t="s">
        <v>4</v>
      </c>
      <c r="OCT196" s="2" t="s">
        <v>4</v>
      </c>
      <c r="OCU196" s="2" t="s">
        <v>4</v>
      </c>
      <c r="OCV196" s="2" t="s">
        <v>4</v>
      </c>
      <c r="OCW196" s="2" t="s">
        <v>4</v>
      </c>
      <c r="OCX196" s="2" t="s">
        <v>4</v>
      </c>
      <c r="OCY196" s="2" t="s">
        <v>4</v>
      </c>
      <c r="OCZ196" s="2" t="s">
        <v>4</v>
      </c>
      <c r="ODA196" s="2" t="s">
        <v>4</v>
      </c>
      <c r="ODB196" s="2" t="s">
        <v>4</v>
      </c>
      <c r="ODC196" s="2" t="s">
        <v>4</v>
      </c>
      <c r="ODD196" s="2" t="s">
        <v>4</v>
      </c>
      <c r="ODE196" s="2" t="s">
        <v>4</v>
      </c>
      <c r="ODF196" s="2" t="s">
        <v>4</v>
      </c>
      <c r="ODG196" s="2" t="s">
        <v>4</v>
      </c>
      <c r="ODH196" s="2" t="s">
        <v>4</v>
      </c>
      <c r="ODI196" s="2" t="s">
        <v>4</v>
      </c>
      <c r="ODJ196" s="2" t="s">
        <v>4</v>
      </c>
      <c r="ODK196" s="2" t="s">
        <v>4</v>
      </c>
      <c r="ODL196" s="2" t="s">
        <v>4</v>
      </c>
      <c r="ODM196" s="2" t="s">
        <v>4</v>
      </c>
      <c r="ODN196" s="2" t="s">
        <v>4</v>
      </c>
      <c r="ODO196" s="2" t="s">
        <v>4</v>
      </c>
      <c r="ODP196" s="2" t="s">
        <v>4</v>
      </c>
      <c r="ODQ196" s="2" t="s">
        <v>4</v>
      </c>
      <c r="ODR196" s="2" t="s">
        <v>4</v>
      </c>
      <c r="ODS196" s="2" t="s">
        <v>4</v>
      </c>
      <c r="ODT196" s="2" t="s">
        <v>4</v>
      </c>
      <c r="ODU196" s="2" t="s">
        <v>4</v>
      </c>
      <c r="ODV196" s="2" t="s">
        <v>4</v>
      </c>
      <c r="ODW196" s="2" t="s">
        <v>4</v>
      </c>
      <c r="ODX196" s="2" t="s">
        <v>4</v>
      </c>
      <c r="ODY196" s="2" t="s">
        <v>4</v>
      </c>
      <c r="ODZ196" s="2" t="s">
        <v>4</v>
      </c>
      <c r="OEA196" s="2" t="s">
        <v>4</v>
      </c>
      <c r="OEB196" s="2" t="s">
        <v>4</v>
      </c>
      <c r="OEC196" s="2" t="s">
        <v>4</v>
      </c>
      <c r="OED196" s="2" t="s">
        <v>4</v>
      </c>
      <c r="OEE196" s="2" t="s">
        <v>4</v>
      </c>
      <c r="OEF196" s="2" t="s">
        <v>4</v>
      </c>
      <c r="OEG196" s="2" t="s">
        <v>4</v>
      </c>
      <c r="OEH196" s="2" t="s">
        <v>4</v>
      </c>
      <c r="OEI196" s="2" t="s">
        <v>4</v>
      </c>
      <c r="OEJ196" s="2" t="s">
        <v>4</v>
      </c>
      <c r="OEK196" s="2" t="s">
        <v>4</v>
      </c>
      <c r="OEL196" s="2" t="s">
        <v>4</v>
      </c>
      <c r="OEM196" s="2" t="s">
        <v>4</v>
      </c>
      <c r="OEN196" s="2" t="s">
        <v>4</v>
      </c>
      <c r="OEO196" s="2" t="s">
        <v>4</v>
      </c>
      <c r="OEP196" s="2" t="s">
        <v>4</v>
      </c>
      <c r="OEQ196" s="2" t="s">
        <v>4</v>
      </c>
      <c r="OER196" s="2" t="s">
        <v>4</v>
      </c>
      <c r="OES196" s="2" t="s">
        <v>4</v>
      </c>
      <c r="OET196" s="2" t="s">
        <v>4</v>
      </c>
      <c r="OEU196" s="2" t="s">
        <v>4</v>
      </c>
      <c r="OEV196" s="2" t="s">
        <v>4</v>
      </c>
      <c r="OEW196" s="2" t="s">
        <v>4</v>
      </c>
      <c r="OEX196" s="2" t="s">
        <v>4</v>
      </c>
      <c r="OEY196" s="2" t="s">
        <v>4</v>
      </c>
      <c r="OEZ196" s="2" t="s">
        <v>4</v>
      </c>
      <c r="OFA196" s="2" t="s">
        <v>4</v>
      </c>
      <c r="OFB196" s="2" t="s">
        <v>4</v>
      </c>
      <c r="OFC196" s="2" t="s">
        <v>4</v>
      </c>
      <c r="OFD196" s="2" t="s">
        <v>4</v>
      </c>
      <c r="OFE196" s="2" t="s">
        <v>4</v>
      </c>
      <c r="OFF196" s="2" t="s">
        <v>4</v>
      </c>
      <c r="OFG196" s="2" t="s">
        <v>4</v>
      </c>
      <c r="OFH196" s="2" t="s">
        <v>4</v>
      </c>
      <c r="OFI196" s="2" t="s">
        <v>4</v>
      </c>
      <c r="OFJ196" s="2" t="s">
        <v>4</v>
      </c>
      <c r="OFK196" s="2" t="s">
        <v>4</v>
      </c>
      <c r="OFL196" s="2" t="s">
        <v>4</v>
      </c>
      <c r="OFM196" s="2" t="s">
        <v>4</v>
      </c>
      <c r="OFN196" s="2" t="s">
        <v>4</v>
      </c>
      <c r="OFO196" s="2" t="s">
        <v>4</v>
      </c>
      <c r="OFP196" s="2" t="s">
        <v>4</v>
      </c>
      <c r="OFQ196" s="2" t="s">
        <v>4</v>
      </c>
      <c r="OFR196" s="2" t="s">
        <v>4</v>
      </c>
      <c r="OFS196" s="2" t="s">
        <v>4</v>
      </c>
      <c r="OFT196" s="2" t="s">
        <v>4</v>
      </c>
      <c r="OFU196" s="2" t="s">
        <v>4</v>
      </c>
      <c r="OFV196" s="2" t="s">
        <v>4</v>
      </c>
      <c r="OFW196" s="2" t="s">
        <v>4</v>
      </c>
      <c r="OFX196" s="2" t="s">
        <v>4</v>
      </c>
      <c r="OFY196" s="2" t="s">
        <v>4</v>
      </c>
      <c r="OFZ196" s="2" t="s">
        <v>4</v>
      </c>
      <c r="OGA196" s="2" t="s">
        <v>4</v>
      </c>
      <c r="OGB196" s="2" t="s">
        <v>4</v>
      </c>
      <c r="OGC196" s="2" t="s">
        <v>4</v>
      </c>
      <c r="OGD196" s="2" t="s">
        <v>4</v>
      </c>
      <c r="OGE196" s="2" t="s">
        <v>4</v>
      </c>
      <c r="OGF196" s="2" t="s">
        <v>4</v>
      </c>
      <c r="OGG196" s="2" t="s">
        <v>4</v>
      </c>
      <c r="OGH196" s="2" t="s">
        <v>4</v>
      </c>
      <c r="OGI196" s="2" t="s">
        <v>4</v>
      </c>
      <c r="OGJ196" s="2" t="s">
        <v>4</v>
      </c>
      <c r="OGK196" s="2" t="s">
        <v>4</v>
      </c>
      <c r="OGL196" s="2" t="s">
        <v>4</v>
      </c>
      <c r="OGM196" s="2" t="s">
        <v>4</v>
      </c>
      <c r="OGN196" s="2" t="s">
        <v>4</v>
      </c>
      <c r="OGO196" s="2" t="s">
        <v>4</v>
      </c>
      <c r="OGP196" s="2" t="s">
        <v>4</v>
      </c>
      <c r="OGQ196" s="2" t="s">
        <v>4</v>
      </c>
      <c r="OGR196" s="2" t="s">
        <v>4</v>
      </c>
      <c r="OGS196" s="2" t="s">
        <v>4</v>
      </c>
      <c r="OGT196" s="2" t="s">
        <v>4</v>
      </c>
      <c r="OGU196" s="2" t="s">
        <v>4</v>
      </c>
      <c r="OGV196" s="2" t="s">
        <v>4</v>
      </c>
      <c r="OGW196" s="2" t="s">
        <v>4</v>
      </c>
      <c r="OGX196" s="2" t="s">
        <v>4</v>
      </c>
      <c r="OGY196" s="2" t="s">
        <v>4</v>
      </c>
      <c r="OGZ196" s="2" t="s">
        <v>4</v>
      </c>
      <c r="OHA196" s="2" t="s">
        <v>4</v>
      </c>
      <c r="OHB196" s="2" t="s">
        <v>4</v>
      </c>
      <c r="OHC196" s="2" t="s">
        <v>4</v>
      </c>
      <c r="OHD196" s="2" t="s">
        <v>4</v>
      </c>
      <c r="OHE196" s="2" t="s">
        <v>4</v>
      </c>
      <c r="OHF196" s="2" t="s">
        <v>4</v>
      </c>
      <c r="OHG196" s="2" t="s">
        <v>4</v>
      </c>
      <c r="OHH196" s="2" t="s">
        <v>4</v>
      </c>
      <c r="OHI196" s="2" t="s">
        <v>4</v>
      </c>
      <c r="OHJ196" s="2" t="s">
        <v>4</v>
      </c>
      <c r="OHK196" s="2" t="s">
        <v>4</v>
      </c>
      <c r="OHL196" s="2" t="s">
        <v>4</v>
      </c>
      <c r="OHM196" s="2" t="s">
        <v>4</v>
      </c>
      <c r="OHN196" s="2" t="s">
        <v>4</v>
      </c>
      <c r="OHO196" s="2" t="s">
        <v>4</v>
      </c>
      <c r="OHP196" s="2" t="s">
        <v>4</v>
      </c>
      <c r="OHQ196" s="2" t="s">
        <v>4</v>
      </c>
      <c r="OHR196" s="2" t="s">
        <v>4</v>
      </c>
      <c r="OHS196" s="2" t="s">
        <v>4</v>
      </c>
      <c r="OHT196" s="2" t="s">
        <v>4</v>
      </c>
      <c r="OHU196" s="2" t="s">
        <v>4</v>
      </c>
      <c r="OHV196" s="2" t="s">
        <v>4</v>
      </c>
      <c r="OHW196" s="2" t="s">
        <v>4</v>
      </c>
      <c r="OHX196" s="2" t="s">
        <v>4</v>
      </c>
      <c r="OHY196" s="2" t="s">
        <v>4</v>
      </c>
      <c r="OHZ196" s="2" t="s">
        <v>4</v>
      </c>
      <c r="OIA196" s="2" t="s">
        <v>4</v>
      </c>
      <c r="OIB196" s="2" t="s">
        <v>4</v>
      </c>
      <c r="OIC196" s="2" t="s">
        <v>4</v>
      </c>
      <c r="OID196" s="2" t="s">
        <v>4</v>
      </c>
      <c r="OIE196" s="2" t="s">
        <v>4</v>
      </c>
      <c r="OIF196" s="2" t="s">
        <v>4</v>
      </c>
      <c r="OIG196" s="2" t="s">
        <v>4</v>
      </c>
      <c r="OIH196" s="2" t="s">
        <v>4</v>
      </c>
      <c r="OII196" s="2" t="s">
        <v>4</v>
      </c>
      <c r="OIJ196" s="2" t="s">
        <v>4</v>
      </c>
      <c r="OIK196" s="2" t="s">
        <v>4</v>
      </c>
      <c r="OIL196" s="2" t="s">
        <v>4</v>
      </c>
      <c r="OIM196" s="2" t="s">
        <v>4</v>
      </c>
      <c r="OIN196" s="2" t="s">
        <v>4</v>
      </c>
      <c r="OIO196" s="2" t="s">
        <v>4</v>
      </c>
      <c r="OIP196" s="2" t="s">
        <v>4</v>
      </c>
      <c r="OIQ196" s="2" t="s">
        <v>4</v>
      </c>
      <c r="OIR196" s="2" t="s">
        <v>4</v>
      </c>
      <c r="OIS196" s="2" t="s">
        <v>4</v>
      </c>
      <c r="OIT196" s="2" t="s">
        <v>4</v>
      </c>
      <c r="OIU196" s="2" t="s">
        <v>4</v>
      </c>
      <c r="OIV196" s="2" t="s">
        <v>4</v>
      </c>
      <c r="OIW196" s="2" t="s">
        <v>4</v>
      </c>
      <c r="OIX196" s="2" t="s">
        <v>4</v>
      </c>
      <c r="OIY196" s="2" t="s">
        <v>4</v>
      </c>
      <c r="OIZ196" s="2" t="s">
        <v>4</v>
      </c>
      <c r="OJA196" s="2" t="s">
        <v>4</v>
      </c>
      <c r="OJB196" s="2" t="s">
        <v>4</v>
      </c>
      <c r="OJC196" s="2" t="s">
        <v>4</v>
      </c>
      <c r="OJD196" s="2" t="s">
        <v>4</v>
      </c>
      <c r="OJE196" s="2" t="s">
        <v>4</v>
      </c>
      <c r="OJF196" s="2" t="s">
        <v>4</v>
      </c>
      <c r="OJG196" s="2" t="s">
        <v>4</v>
      </c>
      <c r="OJH196" s="2" t="s">
        <v>4</v>
      </c>
      <c r="OJI196" s="2" t="s">
        <v>4</v>
      </c>
      <c r="OJJ196" s="2" t="s">
        <v>4</v>
      </c>
      <c r="OJK196" s="2" t="s">
        <v>4</v>
      </c>
      <c r="OJL196" s="2" t="s">
        <v>4</v>
      </c>
      <c r="OJM196" s="2" t="s">
        <v>4</v>
      </c>
      <c r="OJN196" s="2" t="s">
        <v>4</v>
      </c>
      <c r="OJO196" s="2" t="s">
        <v>4</v>
      </c>
      <c r="OJP196" s="2" t="s">
        <v>4</v>
      </c>
      <c r="OJQ196" s="2" t="s">
        <v>4</v>
      </c>
      <c r="OJR196" s="2" t="s">
        <v>4</v>
      </c>
      <c r="OJS196" s="2" t="s">
        <v>4</v>
      </c>
      <c r="OJT196" s="2" t="s">
        <v>4</v>
      </c>
      <c r="OJU196" s="2" t="s">
        <v>4</v>
      </c>
      <c r="OJV196" s="2" t="s">
        <v>4</v>
      </c>
      <c r="OJW196" s="2" t="s">
        <v>4</v>
      </c>
      <c r="OJX196" s="2" t="s">
        <v>4</v>
      </c>
      <c r="OJY196" s="2" t="s">
        <v>4</v>
      </c>
      <c r="OJZ196" s="2" t="s">
        <v>4</v>
      </c>
      <c r="OKA196" s="2" t="s">
        <v>4</v>
      </c>
      <c r="OKB196" s="2" t="s">
        <v>4</v>
      </c>
      <c r="OKC196" s="2" t="s">
        <v>4</v>
      </c>
      <c r="OKD196" s="2" t="s">
        <v>4</v>
      </c>
      <c r="OKE196" s="2" t="s">
        <v>4</v>
      </c>
      <c r="OKF196" s="2" t="s">
        <v>4</v>
      </c>
      <c r="OKG196" s="2" t="s">
        <v>4</v>
      </c>
      <c r="OKH196" s="2" t="s">
        <v>4</v>
      </c>
      <c r="OKI196" s="2" t="s">
        <v>4</v>
      </c>
      <c r="OKJ196" s="2" t="s">
        <v>4</v>
      </c>
      <c r="OKK196" s="2" t="s">
        <v>4</v>
      </c>
      <c r="OKL196" s="2" t="s">
        <v>4</v>
      </c>
      <c r="OKM196" s="2" t="s">
        <v>4</v>
      </c>
      <c r="OKN196" s="2" t="s">
        <v>4</v>
      </c>
      <c r="OKO196" s="2" t="s">
        <v>4</v>
      </c>
      <c r="OKP196" s="2" t="s">
        <v>4</v>
      </c>
      <c r="OKQ196" s="2" t="s">
        <v>4</v>
      </c>
      <c r="OKR196" s="2" t="s">
        <v>4</v>
      </c>
      <c r="OKS196" s="2" t="s">
        <v>4</v>
      </c>
      <c r="OKT196" s="2" t="s">
        <v>4</v>
      </c>
      <c r="OKU196" s="2" t="s">
        <v>4</v>
      </c>
      <c r="OKV196" s="2" t="s">
        <v>4</v>
      </c>
      <c r="OKW196" s="2" t="s">
        <v>4</v>
      </c>
      <c r="OKX196" s="2" t="s">
        <v>4</v>
      </c>
      <c r="OKY196" s="2" t="s">
        <v>4</v>
      </c>
      <c r="OKZ196" s="2" t="s">
        <v>4</v>
      </c>
      <c r="OLA196" s="2" t="s">
        <v>4</v>
      </c>
      <c r="OLB196" s="2" t="s">
        <v>4</v>
      </c>
      <c r="OLC196" s="2" t="s">
        <v>4</v>
      </c>
      <c r="OLD196" s="2" t="s">
        <v>4</v>
      </c>
      <c r="OLE196" s="2" t="s">
        <v>4</v>
      </c>
      <c r="OLF196" s="2" t="s">
        <v>4</v>
      </c>
      <c r="OLG196" s="2" t="s">
        <v>4</v>
      </c>
      <c r="OLH196" s="2" t="s">
        <v>4</v>
      </c>
      <c r="OLI196" s="2" t="s">
        <v>4</v>
      </c>
      <c r="OLJ196" s="2" t="s">
        <v>4</v>
      </c>
      <c r="OLK196" s="2" t="s">
        <v>4</v>
      </c>
      <c r="OLL196" s="2" t="s">
        <v>4</v>
      </c>
      <c r="OLM196" s="2" t="s">
        <v>4</v>
      </c>
      <c r="OLN196" s="2" t="s">
        <v>4</v>
      </c>
      <c r="OLO196" s="2" t="s">
        <v>4</v>
      </c>
      <c r="OLP196" s="2" t="s">
        <v>4</v>
      </c>
      <c r="OLQ196" s="2" t="s">
        <v>4</v>
      </c>
      <c r="OLR196" s="2" t="s">
        <v>4</v>
      </c>
      <c r="OLS196" s="2" t="s">
        <v>4</v>
      </c>
      <c r="OLT196" s="2" t="s">
        <v>4</v>
      </c>
      <c r="OLU196" s="2" t="s">
        <v>4</v>
      </c>
      <c r="OLV196" s="2" t="s">
        <v>4</v>
      </c>
      <c r="OLW196" s="2" t="s">
        <v>4</v>
      </c>
      <c r="OLX196" s="2" t="s">
        <v>4</v>
      </c>
      <c r="OLY196" s="2" t="s">
        <v>4</v>
      </c>
      <c r="OLZ196" s="2" t="s">
        <v>4</v>
      </c>
      <c r="OMA196" s="2" t="s">
        <v>4</v>
      </c>
      <c r="OMB196" s="2" t="s">
        <v>4</v>
      </c>
      <c r="OMC196" s="2" t="s">
        <v>4</v>
      </c>
      <c r="OMD196" s="2" t="s">
        <v>4</v>
      </c>
      <c r="OME196" s="2" t="s">
        <v>4</v>
      </c>
      <c r="OMF196" s="2" t="s">
        <v>4</v>
      </c>
      <c r="OMG196" s="2" t="s">
        <v>4</v>
      </c>
      <c r="OMH196" s="2" t="s">
        <v>4</v>
      </c>
      <c r="OMI196" s="2" t="s">
        <v>4</v>
      </c>
      <c r="OMJ196" s="2" t="s">
        <v>4</v>
      </c>
      <c r="OMK196" s="2" t="s">
        <v>4</v>
      </c>
      <c r="OML196" s="2" t="s">
        <v>4</v>
      </c>
      <c r="OMM196" s="2" t="s">
        <v>4</v>
      </c>
      <c r="OMN196" s="2" t="s">
        <v>4</v>
      </c>
      <c r="OMO196" s="2" t="s">
        <v>4</v>
      </c>
      <c r="OMP196" s="2" t="s">
        <v>4</v>
      </c>
      <c r="OMQ196" s="2" t="s">
        <v>4</v>
      </c>
      <c r="OMR196" s="2" t="s">
        <v>4</v>
      </c>
      <c r="OMS196" s="2" t="s">
        <v>4</v>
      </c>
      <c r="OMT196" s="2" t="s">
        <v>4</v>
      </c>
      <c r="OMU196" s="2" t="s">
        <v>4</v>
      </c>
      <c r="OMV196" s="2" t="s">
        <v>4</v>
      </c>
      <c r="OMW196" s="2" t="s">
        <v>4</v>
      </c>
      <c r="OMX196" s="2" t="s">
        <v>4</v>
      </c>
      <c r="OMY196" s="2" t="s">
        <v>4</v>
      </c>
      <c r="OMZ196" s="2" t="s">
        <v>4</v>
      </c>
      <c r="ONA196" s="2" t="s">
        <v>4</v>
      </c>
      <c r="ONB196" s="2" t="s">
        <v>4</v>
      </c>
      <c r="ONC196" s="2" t="s">
        <v>4</v>
      </c>
      <c r="OND196" s="2" t="s">
        <v>4</v>
      </c>
      <c r="ONE196" s="2" t="s">
        <v>4</v>
      </c>
      <c r="ONF196" s="2" t="s">
        <v>4</v>
      </c>
      <c r="ONG196" s="2" t="s">
        <v>4</v>
      </c>
      <c r="ONH196" s="2" t="s">
        <v>4</v>
      </c>
      <c r="ONI196" s="2" t="s">
        <v>4</v>
      </c>
      <c r="ONJ196" s="2" t="s">
        <v>4</v>
      </c>
      <c r="ONK196" s="2" t="s">
        <v>4</v>
      </c>
      <c r="ONL196" s="2" t="s">
        <v>4</v>
      </c>
      <c r="ONM196" s="2" t="s">
        <v>4</v>
      </c>
      <c r="ONN196" s="2" t="s">
        <v>4</v>
      </c>
      <c r="ONO196" s="2" t="s">
        <v>4</v>
      </c>
      <c r="ONP196" s="2" t="s">
        <v>4</v>
      </c>
      <c r="ONQ196" s="2" t="s">
        <v>4</v>
      </c>
      <c r="ONR196" s="2" t="s">
        <v>4</v>
      </c>
      <c r="ONS196" s="2" t="s">
        <v>4</v>
      </c>
      <c r="ONT196" s="2" t="s">
        <v>4</v>
      </c>
      <c r="ONU196" s="2" t="s">
        <v>4</v>
      </c>
      <c r="ONV196" s="2" t="s">
        <v>4</v>
      </c>
      <c r="ONW196" s="2" t="s">
        <v>4</v>
      </c>
      <c r="ONX196" s="2" t="s">
        <v>4</v>
      </c>
      <c r="ONY196" s="2" t="s">
        <v>4</v>
      </c>
      <c r="ONZ196" s="2" t="s">
        <v>4</v>
      </c>
      <c r="OOA196" s="2" t="s">
        <v>4</v>
      </c>
      <c r="OOB196" s="2" t="s">
        <v>4</v>
      </c>
      <c r="OOC196" s="2" t="s">
        <v>4</v>
      </c>
      <c r="OOD196" s="2" t="s">
        <v>4</v>
      </c>
      <c r="OOE196" s="2" t="s">
        <v>4</v>
      </c>
      <c r="OOF196" s="2" t="s">
        <v>4</v>
      </c>
      <c r="OOG196" s="2" t="s">
        <v>4</v>
      </c>
      <c r="OOH196" s="2" t="s">
        <v>4</v>
      </c>
      <c r="OOI196" s="2" t="s">
        <v>4</v>
      </c>
      <c r="OOJ196" s="2" t="s">
        <v>4</v>
      </c>
      <c r="OOK196" s="2" t="s">
        <v>4</v>
      </c>
      <c r="OOL196" s="2" t="s">
        <v>4</v>
      </c>
      <c r="OOM196" s="2" t="s">
        <v>4</v>
      </c>
      <c r="OON196" s="2" t="s">
        <v>4</v>
      </c>
      <c r="OOO196" s="2" t="s">
        <v>4</v>
      </c>
      <c r="OOP196" s="2" t="s">
        <v>4</v>
      </c>
      <c r="OOQ196" s="2" t="s">
        <v>4</v>
      </c>
      <c r="OOR196" s="2" t="s">
        <v>4</v>
      </c>
      <c r="OOS196" s="2" t="s">
        <v>4</v>
      </c>
      <c r="OOT196" s="2" t="s">
        <v>4</v>
      </c>
      <c r="OOU196" s="2" t="s">
        <v>4</v>
      </c>
      <c r="OOV196" s="2" t="s">
        <v>4</v>
      </c>
      <c r="OOW196" s="2" t="s">
        <v>4</v>
      </c>
      <c r="OOX196" s="2" t="s">
        <v>4</v>
      </c>
      <c r="OOY196" s="2" t="s">
        <v>4</v>
      </c>
      <c r="OOZ196" s="2" t="s">
        <v>4</v>
      </c>
      <c r="OPA196" s="2" t="s">
        <v>4</v>
      </c>
      <c r="OPB196" s="2" t="s">
        <v>4</v>
      </c>
      <c r="OPC196" s="2" t="s">
        <v>4</v>
      </c>
      <c r="OPD196" s="2" t="s">
        <v>4</v>
      </c>
      <c r="OPE196" s="2" t="s">
        <v>4</v>
      </c>
      <c r="OPF196" s="2" t="s">
        <v>4</v>
      </c>
      <c r="OPG196" s="2" t="s">
        <v>4</v>
      </c>
      <c r="OPH196" s="2" t="s">
        <v>4</v>
      </c>
      <c r="OPI196" s="2" t="s">
        <v>4</v>
      </c>
      <c r="OPJ196" s="2" t="s">
        <v>4</v>
      </c>
      <c r="OPK196" s="2" t="s">
        <v>4</v>
      </c>
      <c r="OPL196" s="2" t="s">
        <v>4</v>
      </c>
      <c r="OPM196" s="2" t="s">
        <v>4</v>
      </c>
      <c r="OPN196" s="2" t="s">
        <v>4</v>
      </c>
      <c r="OPO196" s="2" t="s">
        <v>4</v>
      </c>
      <c r="OPP196" s="2" t="s">
        <v>4</v>
      </c>
      <c r="OPQ196" s="2" t="s">
        <v>4</v>
      </c>
      <c r="OPR196" s="2" t="s">
        <v>4</v>
      </c>
      <c r="OPS196" s="2" t="s">
        <v>4</v>
      </c>
      <c r="OPT196" s="2" t="s">
        <v>4</v>
      </c>
      <c r="OPU196" s="2" t="s">
        <v>4</v>
      </c>
      <c r="OPV196" s="2" t="s">
        <v>4</v>
      </c>
      <c r="OPW196" s="2" t="s">
        <v>4</v>
      </c>
      <c r="OPX196" s="2" t="s">
        <v>4</v>
      </c>
      <c r="OPY196" s="2" t="s">
        <v>4</v>
      </c>
      <c r="OPZ196" s="2" t="s">
        <v>4</v>
      </c>
      <c r="OQA196" s="2" t="s">
        <v>4</v>
      </c>
      <c r="OQB196" s="2" t="s">
        <v>4</v>
      </c>
      <c r="OQC196" s="2" t="s">
        <v>4</v>
      </c>
      <c r="OQD196" s="2" t="s">
        <v>4</v>
      </c>
      <c r="OQE196" s="2" t="s">
        <v>4</v>
      </c>
      <c r="OQF196" s="2" t="s">
        <v>4</v>
      </c>
      <c r="OQG196" s="2" t="s">
        <v>4</v>
      </c>
      <c r="OQH196" s="2" t="s">
        <v>4</v>
      </c>
      <c r="OQI196" s="2" t="s">
        <v>4</v>
      </c>
      <c r="OQJ196" s="2" t="s">
        <v>4</v>
      </c>
      <c r="OQK196" s="2" t="s">
        <v>4</v>
      </c>
      <c r="OQL196" s="2" t="s">
        <v>4</v>
      </c>
      <c r="OQM196" s="2" t="s">
        <v>4</v>
      </c>
      <c r="OQN196" s="2" t="s">
        <v>4</v>
      </c>
      <c r="OQO196" s="2" t="s">
        <v>4</v>
      </c>
      <c r="OQP196" s="2" t="s">
        <v>4</v>
      </c>
      <c r="OQQ196" s="2" t="s">
        <v>4</v>
      </c>
      <c r="OQR196" s="2" t="s">
        <v>4</v>
      </c>
      <c r="OQS196" s="2" t="s">
        <v>4</v>
      </c>
      <c r="OQT196" s="2" t="s">
        <v>4</v>
      </c>
      <c r="OQU196" s="2" t="s">
        <v>4</v>
      </c>
      <c r="OQV196" s="2" t="s">
        <v>4</v>
      </c>
      <c r="OQW196" s="2" t="s">
        <v>4</v>
      </c>
      <c r="OQX196" s="2" t="s">
        <v>4</v>
      </c>
      <c r="OQY196" s="2" t="s">
        <v>4</v>
      </c>
      <c r="OQZ196" s="2" t="s">
        <v>4</v>
      </c>
      <c r="ORA196" s="2" t="s">
        <v>4</v>
      </c>
      <c r="ORB196" s="2" t="s">
        <v>4</v>
      </c>
      <c r="ORC196" s="2" t="s">
        <v>4</v>
      </c>
      <c r="ORD196" s="2" t="s">
        <v>4</v>
      </c>
      <c r="ORE196" s="2" t="s">
        <v>4</v>
      </c>
      <c r="ORF196" s="2" t="s">
        <v>4</v>
      </c>
      <c r="ORG196" s="2" t="s">
        <v>4</v>
      </c>
      <c r="ORH196" s="2" t="s">
        <v>4</v>
      </c>
      <c r="ORI196" s="2" t="s">
        <v>4</v>
      </c>
      <c r="ORJ196" s="2" t="s">
        <v>4</v>
      </c>
      <c r="ORK196" s="2" t="s">
        <v>4</v>
      </c>
      <c r="ORL196" s="2" t="s">
        <v>4</v>
      </c>
      <c r="ORM196" s="2" t="s">
        <v>4</v>
      </c>
      <c r="ORN196" s="2" t="s">
        <v>4</v>
      </c>
      <c r="ORO196" s="2" t="s">
        <v>4</v>
      </c>
      <c r="ORP196" s="2" t="s">
        <v>4</v>
      </c>
      <c r="ORQ196" s="2" t="s">
        <v>4</v>
      </c>
      <c r="ORR196" s="2" t="s">
        <v>4</v>
      </c>
      <c r="ORS196" s="2" t="s">
        <v>4</v>
      </c>
      <c r="ORT196" s="2" t="s">
        <v>4</v>
      </c>
      <c r="ORU196" s="2" t="s">
        <v>4</v>
      </c>
      <c r="ORV196" s="2" t="s">
        <v>4</v>
      </c>
      <c r="ORW196" s="2" t="s">
        <v>4</v>
      </c>
      <c r="ORX196" s="2" t="s">
        <v>4</v>
      </c>
      <c r="ORY196" s="2" t="s">
        <v>4</v>
      </c>
      <c r="ORZ196" s="2" t="s">
        <v>4</v>
      </c>
      <c r="OSA196" s="2" t="s">
        <v>4</v>
      </c>
      <c r="OSB196" s="2" t="s">
        <v>4</v>
      </c>
      <c r="OSC196" s="2" t="s">
        <v>4</v>
      </c>
      <c r="OSD196" s="2" t="s">
        <v>4</v>
      </c>
      <c r="OSE196" s="2" t="s">
        <v>4</v>
      </c>
      <c r="OSF196" s="2" t="s">
        <v>4</v>
      </c>
      <c r="OSG196" s="2" t="s">
        <v>4</v>
      </c>
      <c r="OSH196" s="2" t="s">
        <v>4</v>
      </c>
      <c r="OSI196" s="2" t="s">
        <v>4</v>
      </c>
      <c r="OSJ196" s="2" t="s">
        <v>4</v>
      </c>
      <c r="OSK196" s="2" t="s">
        <v>4</v>
      </c>
      <c r="OSL196" s="2" t="s">
        <v>4</v>
      </c>
      <c r="OSM196" s="2" t="s">
        <v>4</v>
      </c>
      <c r="OSN196" s="2" t="s">
        <v>4</v>
      </c>
      <c r="OSO196" s="2" t="s">
        <v>4</v>
      </c>
      <c r="OSP196" s="2" t="s">
        <v>4</v>
      </c>
      <c r="OSQ196" s="2" t="s">
        <v>4</v>
      </c>
      <c r="OSR196" s="2" t="s">
        <v>4</v>
      </c>
      <c r="OSS196" s="2" t="s">
        <v>4</v>
      </c>
      <c r="OST196" s="2" t="s">
        <v>4</v>
      </c>
      <c r="OSU196" s="2" t="s">
        <v>4</v>
      </c>
      <c r="OSV196" s="2" t="s">
        <v>4</v>
      </c>
      <c r="OSW196" s="2" t="s">
        <v>4</v>
      </c>
      <c r="OSX196" s="2" t="s">
        <v>4</v>
      </c>
      <c r="OSY196" s="2" t="s">
        <v>4</v>
      </c>
      <c r="OSZ196" s="2" t="s">
        <v>4</v>
      </c>
      <c r="OTA196" s="2" t="s">
        <v>4</v>
      </c>
      <c r="OTB196" s="2" t="s">
        <v>4</v>
      </c>
      <c r="OTC196" s="2" t="s">
        <v>4</v>
      </c>
      <c r="OTD196" s="2" t="s">
        <v>4</v>
      </c>
      <c r="OTE196" s="2" t="s">
        <v>4</v>
      </c>
      <c r="OTF196" s="2" t="s">
        <v>4</v>
      </c>
      <c r="OTG196" s="2" t="s">
        <v>4</v>
      </c>
      <c r="OTH196" s="2" t="s">
        <v>4</v>
      </c>
      <c r="OTI196" s="2" t="s">
        <v>4</v>
      </c>
      <c r="OTJ196" s="2" t="s">
        <v>4</v>
      </c>
      <c r="OTK196" s="2" t="s">
        <v>4</v>
      </c>
      <c r="OTL196" s="2" t="s">
        <v>4</v>
      </c>
      <c r="OTM196" s="2" t="s">
        <v>4</v>
      </c>
      <c r="OTN196" s="2" t="s">
        <v>4</v>
      </c>
      <c r="OTO196" s="2" t="s">
        <v>4</v>
      </c>
      <c r="OTP196" s="2" t="s">
        <v>4</v>
      </c>
      <c r="OTQ196" s="2" t="s">
        <v>4</v>
      </c>
      <c r="OTR196" s="2" t="s">
        <v>4</v>
      </c>
      <c r="OTS196" s="2" t="s">
        <v>4</v>
      </c>
      <c r="OTT196" s="2" t="s">
        <v>4</v>
      </c>
      <c r="OTU196" s="2" t="s">
        <v>4</v>
      </c>
      <c r="OTV196" s="2" t="s">
        <v>4</v>
      </c>
      <c r="OTW196" s="2" t="s">
        <v>4</v>
      </c>
      <c r="OTX196" s="2" t="s">
        <v>4</v>
      </c>
      <c r="OTY196" s="2" t="s">
        <v>4</v>
      </c>
      <c r="OTZ196" s="2" t="s">
        <v>4</v>
      </c>
      <c r="OUA196" s="2" t="s">
        <v>4</v>
      </c>
      <c r="OUB196" s="2" t="s">
        <v>4</v>
      </c>
      <c r="OUC196" s="2" t="s">
        <v>4</v>
      </c>
      <c r="OUD196" s="2" t="s">
        <v>4</v>
      </c>
      <c r="OUE196" s="2" t="s">
        <v>4</v>
      </c>
      <c r="OUF196" s="2" t="s">
        <v>4</v>
      </c>
      <c r="OUG196" s="2" t="s">
        <v>4</v>
      </c>
      <c r="OUH196" s="2" t="s">
        <v>4</v>
      </c>
      <c r="OUI196" s="2" t="s">
        <v>4</v>
      </c>
      <c r="OUJ196" s="2" t="s">
        <v>4</v>
      </c>
      <c r="OUK196" s="2" t="s">
        <v>4</v>
      </c>
      <c r="OUL196" s="2" t="s">
        <v>4</v>
      </c>
      <c r="OUM196" s="2" t="s">
        <v>4</v>
      </c>
      <c r="OUN196" s="2" t="s">
        <v>4</v>
      </c>
      <c r="OUO196" s="2" t="s">
        <v>4</v>
      </c>
      <c r="OUP196" s="2" t="s">
        <v>4</v>
      </c>
      <c r="OUQ196" s="2" t="s">
        <v>4</v>
      </c>
      <c r="OUR196" s="2" t="s">
        <v>4</v>
      </c>
      <c r="OUS196" s="2" t="s">
        <v>4</v>
      </c>
      <c r="OUT196" s="2" t="s">
        <v>4</v>
      </c>
      <c r="OUU196" s="2" t="s">
        <v>4</v>
      </c>
      <c r="OUV196" s="2" t="s">
        <v>4</v>
      </c>
      <c r="OUW196" s="2" t="s">
        <v>4</v>
      </c>
      <c r="OUX196" s="2" t="s">
        <v>4</v>
      </c>
      <c r="OUY196" s="2" t="s">
        <v>4</v>
      </c>
      <c r="OUZ196" s="2" t="s">
        <v>4</v>
      </c>
      <c r="OVA196" s="2" t="s">
        <v>4</v>
      </c>
      <c r="OVB196" s="2" t="s">
        <v>4</v>
      </c>
      <c r="OVC196" s="2" t="s">
        <v>4</v>
      </c>
      <c r="OVD196" s="2" t="s">
        <v>4</v>
      </c>
      <c r="OVE196" s="2" t="s">
        <v>4</v>
      </c>
      <c r="OVF196" s="2" t="s">
        <v>4</v>
      </c>
      <c r="OVG196" s="2" t="s">
        <v>4</v>
      </c>
      <c r="OVH196" s="2" t="s">
        <v>4</v>
      </c>
      <c r="OVI196" s="2" t="s">
        <v>4</v>
      </c>
      <c r="OVJ196" s="2" t="s">
        <v>4</v>
      </c>
      <c r="OVK196" s="2" t="s">
        <v>4</v>
      </c>
      <c r="OVL196" s="2" t="s">
        <v>4</v>
      </c>
      <c r="OVM196" s="2" t="s">
        <v>4</v>
      </c>
      <c r="OVN196" s="2" t="s">
        <v>4</v>
      </c>
      <c r="OVO196" s="2" t="s">
        <v>4</v>
      </c>
      <c r="OVP196" s="2" t="s">
        <v>4</v>
      </c>
      <c r="OVQ196" s="2" t="s">
        <v>4</v>
      </c>
      <c r="OVR196" s="2" t="s">
        <v>4</v>
      </c>
      <c r="OVS196" s="2" t="s">
        <v>4</v>
      </c>
      <c r="OVT196" s="2" t="s">
        <v>4</v>
      </c>
      <c r="OVU196" s="2" t="s">
        <v>4</v>
      </c>
      <c r="OVV196" s="2" t="s">
        <v>4</v>
      </c>
      <c r="OVW196" s="2" t="s">
        <v>4</v>
      </c>
      <c r="OVX196" s="2" t="s">
        <v>4</v>
      </c>
      <c r="OVY196" s="2" t="s">
        <v>4</v>
      </c>
      <c r="OVZ196" s="2" t="s">
        <v>4</v>
      </c>
      <c r="OWA196" s="2" t="s">
        <v>4</v>
      </c>
      <c r="OWB196" s="2" t="s">
        <v>4</v>
      </c>
      <c r="OWC196" s="2" t="s">
        <v>4</v>
      </c>
      <c r="OWD196" s="2" t="s">
        <v>4</v>
      </c>
      <c r="OWE196" s="2" t="s">
        <v>4</v>
      </c>
      <c r="OWF196" s="2" t="s">
        <v>4</v>
      </c>
      <c r="OWG196" s="2" t="s">
        <v>4</v>
      </c>
      <c r="OWH196" s="2" t="s">
        <v>4</v>
      </c>
      <c r="OWI196" s="2" t="s">
        <v>4</v>
      </c>
      <c r="OWJ196" s="2" t="s">
        <v>4</v>
      </c>
      <c r="OWK196" s="2" t="s">
        <v>4</v>
      </c>
      <c r="OWL196" s="2" t="s">
        <v>4</v>
      </c>
      <c r="OWM196" s="2" t="s">
        <v>4</v>
      </c>
      <c r="OWN196" s="2" t="s">
        <v>4</v>
      </c>
      <c r="OWO196" s="2" t="s">
        <v>4</v>
      </c>
      <c r="OWP196" s="2" t="s">
        <v>4</v>
      </c>
      <c r="OWQ196" s="2" t="s">
        <v>4</v>
      </c>
      <c r="OWR196" s="2" t="s">
        <v>4</v>
      </c>
      <c r="OWS196" s="2" t="s">
        <v>4</v>
      </c>
      <c r="OWT196" s="2" t="s">
        <v>4</v>
      </c>
      <c r="OWU196" s="2" t="s">
        <v>4</v>
      </c>
      <c r="OWV196" s="2" t="s">
        <v>4</v>
      </c>
      <c r="OWW196" s="2" t="s">
        <v>4</v>
      </c>
      <c r="OWX196" s="2" t="s">
        <v>4</v>
      </c>
      <c r="OWY196" s="2" t="s">
        <v>4</v>
      </c>
      <c r="OWZ196" s="2" t="s">
        <v>4</v>
      </c>
      <c r="OXA196" s="2" t="s">
        <v>4</v>
      </c>
      <c r="OXB196" s="2" t="s">
        <v>4</v>
      </c>
      <c r="OXC196" s="2" t="s">
        <v>4</v>
      </c>
      <c r="OXD196" s="2" t="s">
        <v>4</v>
      </c>
      <c r="OXE196" s="2" t="s">
        <v>4</v>
      </c>
      <c r="OXF196" s="2" t="s">
        <v>4</v>
      </c>
      <c r="OXG196" s="2" t="s">
        <v>4</v>
      </c>
      <c r="OXH196" s="2" t="s">
        <v>4</v>
      </c>
      <c r="OXI196" s="2" t="s">
        <v>4</v>
      </c>
      <c r="OXJ196" s="2" t="s">
        <v>4</v>
      </c>
      <c r="OXK196" s="2" t="s">
        <v>4</v>
      </c>
      <c r="OXL196" s="2" t="s">
        <v>4</v>
      </c>
      <c r="OXM196" s="2" t="s">
        <v>4</v>
      </c>
      <c r="OXN196" s="2" t="s">
        <v>4</v>
      </c>
      <c r="OXO196" s="2" t="s">
        <v>4</v>
      </c>
      <c r="OXP196" s="2" t="s">
        <v>4</v>
      </c>
      <c r="OXQ196" s="2" t="s">
        <v>4</v>
      </c>
      <c r="OXR196" s="2" t="s">
        <v>4</v>
      </c>
      <c r="OXS196" s="2" t="s">
        <v>4</v>
      </c>
      <c r="OXT196" s="2" t="s">
        <v>4</v>
      </c>
      <c r="OXU196" s="2" t="s">
        <v>4</v>
      </c>
      <c r="OXV196" s="2" t="s">
        <v>4</v>
      </c>
      <c r="OXW196" s="2" t="s">
        <v>4</v>
      </c>
      <c r="OXX196" s="2" t="s">
        <v>4</v>
      </c>
      <c r="OXY196" s="2" t="s">
        <v>4</v>
      </c>
      <c r="OXZ196" s="2" t="s">
        <v>4</v>
      </c>
      <c r="OYA196" s="2" t="s">
        <v>4</v>
      </c>
      <c r="OYB196" s="2" t="s">
        <v>4</v>
      </c>
      <c r="OYC196" s="2" t="s">
        <v>4</v>
      </c>
      <c r="OYD196" s="2" t="s">
        <v>4</v>
      </c>
      <c r="OYE196" s="2" t="s">
        <v>4</v>
      </c>
      <c r="OYF196" s="2" t="s">
        <v>4</v>
      </c>
      <c r="OYG196" s="2" t="s">
        <v>4</v>
      </c>
      <c r="OYH196" s="2" t="s">
        <v>4</v>
      </c>
      <c r="OYI196" s="2" t="s">
        <v>4</v>
      </c>
      <c r="OYJ196" s="2" t="s">
        <v>4</v>
      </c>
      <c r="OYK196" s="2" t="s">
        <v>4</v>
      </c>
      <c r="OYL196" s="2" t="s">
        <v>4</v>
      </c>
      <c r="OYM196" s="2" t="s">
        <v>4</v>
      </c>
      <c r="OYN196" s="2" t="s">
        <v>4</v>
      </c>
      <c r="OYO196" s="2" t="s">
        <v>4</v>
      </c>
      <c r="OYP196" s="2" t="s">
        <v>4</v>
      </c>
      <c r="OYQ196" s="2" t="s">
        <v>4</v>
      </c>
      <c r="OYR196" s="2" t="s">
        <v>4</v>
      </c>
      <c r="OYS196" s="2" t="s">
        <v>4</v>
      </c>
      <c r="OYT196" s="2" t="s">
        <v>4</v>
      </c>
      <c r="OYU196" s="2" t="s">
        <v>4</v>
      </c>
      <c r="OYV196" s="2" t="s">
        <v>4</v>
      </c>
      <c r="OYW196" s="2" t="s">
        <v>4</v>
      </c>
      <c r="OYX196" s="2" t="s">
        <v>4</v>
      </c>
      <c r="OYY196" s="2" t="s">
        <v>4</v>
      </c>
      <c r="OYZ196" s="2" t="s">
        <v>4</v>
      </c>
      <c r="OZA196" s="2" t="s">
        <v>4</v>
      </c>
      <c r="OZB196" s="2" t="s">
        <v>4</v>
      </c>
      <c r="OZC196" s="2" t="s">
        <v>4</v>
      </c>
      <c r="OZD196" s="2" t="s">
        <v>4</v>
      </c>
      <c r="OZE196" s="2" t="s">
        <v>4</v>
      </c>
      <c r="OZF196" s="2" t="s">
        <v>4</v>
      </c>
      <c r="OZG196" s="2" t="s">
        <v>4</v>
      </c>
      <c r="OZH196" s="2" t="s">
        <v>4</v>
      </c>
      <c r="OZI196" s="2" t="s">
        <v>4</v>
      </c>
      <c r="OZJ196" s="2" t="s">
        <v>4</v>
      </c>
      <c r="OZK196" s="2" t="s">
        <v>4</v>
      </c>
      <c r="OZL196" s="2" t="s">
        <v>4</v>
      </c>
      <c r="OZM196" s="2" t="s">
        <v>4</v>
      </c>
      <c r="OZN196" s="2" t="s">
        <v>4</v>
      </c>
      <c r="OZO196" s="2" t="s">
        <v>4</v>
      </c>
      <c r="OZP196" s="2" t="s">
        <v>4</v>
      </c>
      <c r="OZQ196" s="2" t="s">
        <v>4</v>
      </c>
      <c r="OZR196" s="2" t="s">
        <v>4</v>
      </c>
      <c r="OZS196" s="2" t="s">
        <v>4</v>
      </c>
      <c r="OZT196" s="2" t="s">
        <v>4</v>
      </c>
      <c r="OZU196" s="2" t="s">
        <v>4</v>
      </c>
      <c r="OZV196" s="2" t="s">
        <v>4</v>
      </c>
      <c r="OZW196" s="2" t="s">
        <v>4</v>
      </c>
      <c r="OZX196" s="2" t="s">
        <v>4</v>
      </c>
      <c r="OZY196" s="2" t="s">
        <v>4</v>
      </c>
      <c r="OZZ196" s="2" t="s">
        <v>4</v>
      </c>
      <c r="PAA196" s="2" t="s">
        <v>4</v>
      </c>
      <c r="PAB196" s="2" t="s">
        <v>4</v>
      </c>
      <c r="PAC196" s="2" t="s">
        <v>4</v>
      </c>
      <c r="PAD196" s="2" t="s">
        <v>4</v>
      </c>
      <c r="PAE196" s="2" t="s">
        <v>4</v>
      </c>
      <c r="PAF196" s="2" t="s">
        <v>4</v>
      </c>
      <c r="PAG196" s="2" t="s">
        <v>4</v>
      </c>
      <c r="PAH196" s="2" t="s">
        <v>4</v>
      </c>
      <c r="PAI196" s="2" t="s">
        <v>4</v>
      </c>
      <c r="PAJ196" s="2" t="s">
        <v>4</v>
      </c>
      <c r="PAK196" s="2" t="s">
        <v>4</v>
      </c>
      <c r="PAL196" s="2" t="s">
        <v>4</v>
      </c>
      <c r="PAM196" s="2" t="s">
        <v>4</v>
      </c>
      <c r="PAN196" s="2" t="s">
        <v>4</v>
      </c>
      <c r="PAO196" s="2" t="s">
        <v>4</v>
      </c>
      <c r="PAP196" s="2" t="s">
        <v>4</v>
      </c>
      <c r="PAQ196" s="2" t="s">
        <v>4</v>
      </c>
      <c r="PAR196" s="2" t="s">
        <v>4</v>
      </c>
      <c r="PAS196" s="2" t="s">
        <v>4</v>
      </c>
      <c r="PAT196" s="2" t="s">
        <v>4</v>
      </c>
      <c r="PAU196" s="2" t="s">
        <v>4</v>
      </c>
      <c r="PAV196" s="2" t="s">
        <v>4</v>
      </c>
      <c r="PAW196" s="2" t="s">
        <v>4</v>
      </c>
      <c r="PAX196" s="2" t="s">
        <v>4</v>
      </c>
      <c r="PAY196" s="2" t="s">
        <v>4</v>
      </c>
      <c r="PAZ196" s="2" t="s">
        <v>4</v>
      </c>
      <c r="PBA196" s="2" t="s">
        <v>4</v>
      </c>
      <c r="PBB196" s="2" t="s">
        <v>4</v>
      </c>
      <c r="PBC196" s="2" t="s">
        <v>4</v>
      </c>
      <c r="PBD196" s="2" t="s">
        <v>4</v>
      </c>
      <c r="PBE196" s="2" t="s">
        <v>4</v>
      </c>
      <c r="PBF196" s="2" t="s">
        <v>4</v>
      </c>
      <c r="PBG196" s="2" t="s">
        <v>4</v>
      </c>
      <c r="PBH196" s="2" t="s">
        <v>4</v>
      </c>
      <c r="PBI196" s="2" t="s">
        <v>4</v>
      </c>
      <c r="PBJ196" s="2" t="s">
        <v>4</v>
      </c>
      <c r="PBK196" s="2" t="s">
        <v>4</v>
      </c>
      <c r="PBL196" s="2" t="s">
        <v>4</v>
      </c>
      <c r="PBM196" s="2" t="s">
        <v>4</v>
      </c>
      <c r="PBN196" s="2" t="s">
        <v>4</v>
      </c>
      <c r="PBO196" s="2" t="s">
        <v>4</v>
      </c>
      <c r="PBP196" s="2" t="s">
        <v>4</v>
      </c>
      <c r="PBQ196" s="2" t="s">
        <v>4</v>
      </c>
      <c r="PBR196" s="2" t="s">
        <v>4</v>
      </c>
      <c r="PBS196" s="2" t="s">
        <v>4</v>
      </c>
      <c r="PBT196" s="2" t="s">
        <v>4</v>
      </c>
      <c r="PBU196" s="2" t="s">
        <v>4</v>
      </c>
      <c r="PBV196" s="2" t="s">
        <v>4</v>
      </c>
      <c r="PBW196" s="2" t="s">
        <v>4</v>
      </c>
      <c r="PBX196" s="2" t="s">
        <v>4</v>
      </c>
      <c r="PBY196" s="2" t="s">
        <v>4</v>
      </c>
      <c r="PBZ196" s="2" t="s">
        <v>4</v>
      </c>
      <c r="PCA196" s="2" t="s">
        <v>4</v>
      </c>
      <c r="PCB196" s="2" t="s">
        <v>4</v>
      </c>
      <c r="PCC196" s="2" t="s">
        <v>4</v>
      </c>
      <c r="PCD196" s="2" t="s">
        <v>4</v>
      </c>
      <c r="PCE196" s="2" t="s">
        <v>4</v>
      </c>
      <c r="PCF196" s="2" t="s">
        <v>4</v>
      </c>
      <c r="PCG196" s="2" t="s">
        <v>4</v>
      </c>
      <c r="PCH196" s="2" t="s">
        <v>4</v>
      </c>
      <c r="PCI196" s="2" t="s">
        <v>4</v>
      </c>
      <c r="PCJ196" s="2" t="s">
        <v>4</v>
      </c>
      <c r="PCK196" s="2" t="s">
        <v>4</v>
      </c>
      <c r="PCL196" s="2" t="s">
        <v>4</v>
      </c>
      <c r="PCM196" s="2" t="s">
        <v>4</v>
      </c>
      <c r="PCN196" s="2" t="s">
        <v>4</v>
      </c>
      <c r="PCO196" s="2" t="s">
        <v>4</v>
      </c>
      <c r="PCP196" s="2" t="s">
        <v>4</v>
      </c>
      <c r="PCQ196" s="2" t="s">
        <v>4</v>
      </c>
      <c r="PCR196" s="2" t="s">
        <v>4</v>
      </c>
      <c r="PCS196" s="2" t="s">
        <v>4</v>
      </c>
      <c r="PCT196" s="2" t="s">
        <v>4</v>
      </c>
      <c r="PCU196" s="2" t="s">
        <v>4</v>
      </c>
      <c r="PCV196" s="2" t="s">
        <v>4</v>
      </c>
      <c r="PCW196" s="2" t="s">
        <v>4</v>
      </c>
      <c r="PCX196" s="2" t="s">
        <v>4</v>
      </c>
      <c r="PCY196" s="2" t="s">
        <v>4</v>
      </c>
      <c r="PCZ196" s="2" t="s">
        <v>4</v>
      </c>
      <c r="PDA196" s="2" t="s">
        <v>4</v>
      </c>
      <c r="PDB196" s="2" t="s">
        <v>4</v>
      </c>
      <c r="PDC196" s="2" t="s">
        <v>4</v>
      </c>
      <c r="PDD196" s="2" t="s">
        <v>4</v>
      </c>
      <c r="PDE196" s="2" t="s">
        <v>4</v>
      </c>
      <c r="PDF196" s="2" t="s">
        <v>4</v>
      </c>
      <c r="PDG196" s="2" t="s">
        <v>4</v>
      </c>
      <c r="PDH196" s="2" t="s">
        <v>4</v>
      </c>
      <c r="PDI196" s="2" t="s">
        <v>4</v>
      </c>
      <c r="PDJ196" s="2" t="s">
        <v>4</v>
      </c>
      <c r="PDK196" s="2" t="s">
        <v>4</v>
      </c>
      <c r="PDL196" s="2" t="s">
        <v>4</v>
      </c>
      <c r="PDM196" s="2" t="s">
        <v>4</v>
      </c>
      <c r="PDN196" s="2" t="s">
        <v>4</v>
      </c>
      <c r="PDO196" s="2" t="s">
        <v>4</v>
      </c>
      <c r="PDP196" s="2" t="s">
        <v>4</v>
      </c>
      <c r="PDQ196" s="2" t="s">
        <v>4</v>
      </c>
      <c r="PDR196" s="2" t="s">
        <v>4</v>
      </c>
      <c r="PDS196" s="2" t="s">
        <v>4</v>
      </c>
      <c r="PDT196" s="2" t="s">
        <v>4</v>
      </c>
      <c r="PDU196" s="2" t="s">
        <v>4</v>
      </c>
      <c r="PDV196" s="2" t="s">
        <v>4</v>
      </c>
      <c r="PDW196" s="2" t="s">
        <v>4</v>
      </c>
      <c r="PDX196" s="2" t="s">
        <v>4</v>
      </c>
      <c r="PDY196" s="2" t="s">
        <v>4</v>
      </c>
      <c r="PDZ196" s="2" t="s">
        <v>4</v>
      </c>
      <c r="PEA196" s="2" t="s">
        <v>4</v>
      </c>
      <c r="PEB196" s="2" t="s">
        <v>4</v>
      </c>
      <c r="PEC196" s="2" t="s">
        <v>4</v>
      </c>
      <c r="PED196" s="2" t="s">
        <v>4</v>
      </c>
      <c r="PEE196" s="2" t="s">
        <v>4</v>
      </c>
      <c r="PEF196" s="2" t="s">
        <v>4</v>
      </c>
      <c r="PEG196" s="2" t="s">
        <v>4</v>
      </c>
      <c r="PEH196" s="2" t="s">
        <v>4</v>
      </c>
      <c r="PEI196" s="2" t="s">
        <v>4</v>
      </c>
      <c r="PEJ196" s="2" t="s">
        <v>4</v>
      </c>
      <c r="PEK196" s="2" t="s">
        <v>4</v>
      </c>
      <c r="PEL196" s="2" t="s">
        <v>4</v>
      </c>
      <c r="PEM196" s="2" t="s">
        <v>4</v>
      </c>
      <c r="PEN196" s="2" t="s">
        <v>4</v>
      </c>
      <c r="PEO196" s="2" t="s">
        <v>4</v>
      </c>
      <c r="PEP196" s="2" t="s">
        <v>4</v>
      </c>
      <c r="PEQ196" s="2" t="s">
        <v>4</v>
      </c>
      <c r="PER196" s="2" t="s">
        <v>4</v>
      </c>
      <c r="PES196" s="2" t="s">
        <v>4</v>
      </c>
      <c r="PET196" s="2" t="s">
        <v>4</v>
      </c>
      <c r="PEU196" s="2" t="s">
        <v>4</v>
      </c>
      <c r="PEV196" s="2" t="s">
        <v>4</v>
      </c>
      <c r="PEW196" s="2" t="s">
        <v>4</v>
      </c>
      <c r="PEX196" s="2" t="s">
        <v>4</v>
      </c>
      <c r="PEY196" s="2" t="s">
        <v>4</v>
      </c>
      <c r="PEZ196" s="2" t="s">
        <v>4</v>
      </c>
      <c r="PFA196" s="2" t="s">
        <v>4</v>
      </c>
      <c r="PFB196" s="2" t="s">
        <v>4</v>
      </c>
      <c r="PFC196" s="2" t="s">
        <v>4</v>
      </c>
      <c r="PFD196" s="2" t="s">
        <v>4</v>
      </c>
      <c r="PFE196" s="2" t="s">
        <v>4</v>
      </c>
      <c r="PFF196" s="2" t="s">
        <v>4</v>
      </c>
      <c r="PFG196" s="2" t="s">
        <v>4</v>
      </c>
      <c r="PFH196" s="2" t="s">
        <v>4</v>
      </c>
      <c r="PFI196" s="2" t="s">
        <v>4</v>
      </c>
      <c r="PFJ196" s="2" t="s">
        <v>4</v>
      </c>
      <c r="PFK196" s="2" t="s">
        <v>4</v>
      </c>
      <c r="PFL196" s="2" t="s">
        <v>4</v>
      </c>
      <c r="PFM196" s="2" t="s">
        <v>4</v>
      </c>
      <c r="PFN196" s="2" t="s">
        <v>4</v>
      </c>
      <c r="PFO196" s="2" t="s">
        <v>4</v>
      </c>
      <c r="PFP196" s="2" t="s">
        <v>4</v>
      </c>
      <c r="PFQ196" s="2" t="s">
        <v>4</v>
      </c>
      <c r="PFR196" s="2" t="s">
        <v>4</v>
      </c>
      <c r="PFS196" s="2" t="s">
        <v>4</v>
      </c>
      <c r="PFT196" s="2" t="s">
        <v>4</v>
      </c>
      <c r="PFU196" s="2" t="s">
        <v>4</v>
      </c>
      <c r="PFV196" s="2" t="s">
        <v>4</v>
      </c>
      <c r="PFW196" s="2" t="s">
        <v>4</v>
      </c>
      <c r="PFX196" s="2" t="s">
        <v>4</v>
      </c>
      <c r="PFY196" s="2" t="s">
        <v>4</v>
      </c>
      <c r="PFZ196" s="2" t="s">
        <v>4</v>
      </c>
      <c r="PGA196" s="2" t="s">
        <v>4</v>
      </c>
      <c r="PGB196" s="2" t="s">
        <v>4</v>
      </c>
      <c r="PGC196" s="2" t="s">
        <v>4</v>
      </c>
      <c r="PGD196" s="2" t="s">
        <v>4</v>
      </c>
      <c r="PGE196" s="2" t="s">
        <v>4</v>
      </c>
      <c r="PGF196" s="2" t="s">
        <v>4</v>
      </c>
      <c r="PGG196" s="2" t="s">
        <v>4</v>
      </c>
      <c r="PGH196" s="2" t="s">
        <v>4</v>
      </c>
      <c r="PGI196" s="2" t="s">
        <v>4</v>
      </c>
      <c r="PGJ196" s="2" t="s">
        <v>4</v>
      </c>
      <c r="PGK196" s="2" t="s">
        <v>4</v>
      </c>
      <c r="PGL196" s="2" t="s">
        <v>4</v>
      </c>
      <c r="PGM196" s="2" t="s">
        <v>4</v>
      </c>
      <c r="PGN196" s="2" t="s">
        <v>4</v>
      </c>
      <c r="PGO196" s="2" t="s">
        <v>4</v>
      </c>
      <c r="PGP196" s="2" t="s">
        <v>4</v>
      </c>
      <c r="PGQ196" s="2" t="s">
        <v>4</v>
      </c>
      <c r="PGR196" s="2" t="s">
        <v>4</v>
      </c>
      <c r="PGS196" s="2" t="s">
        <v>4</v>
      </c>
      <c r="PGT196" s="2" t="s">
        <v>4</v>
      </c>
      <c r="PGU196" s="2" t="s">
        <v>4</v>
      </c>
      <c r="PGV196" s="2" t="s">
        <v>4</v>
      </c>
      <c r="PGW196" s="2" t="s">
        <v>4</v>
      </c>
      <c r="PGX196" s="2" t="s">
        <v>4</v>
      </c>
      <c r="PGY196" s="2" t="s">
        <v>4</v>
      </c>
      <c r="PGZ196" s="2" t="s">
        <v>4</v>
      </c>
      <c r="PHA196" s="2" t="s">
        <v>4</v>
      </c>
      <c r="PHB196" s="2" t="s">
        <v>4</v>
      </c>
      <c r="PHC196" s="2" t="s">
        <v>4</v>
      </c>
      <c r="PHD196" s="2" t="s">
        <v>4</v>
      </c>
      <c r="PHE196" s="2" t="s">
        <v>4</v>
      </c>
      <c r="PHF196" s="2" t="s">
        <v>4</v>
      </c>
      <c r="PHG196" s="2" t="s">
        <v>4</v>
      </c>
      <c r="PHH196" s="2" t="s">
        <v>4</v>
      </c>
      <c r="PHI196" s="2" t="s">
        <v>4</v>
      </c>
      <c r="PHJ196" s="2" t="s">
        <v>4</v>
      </c>
      <c r="PHK196" s="2" t="s">
        <v>4</v>
      </c>
      <c r="PHL196" s="2" t="s">
        <v>4</v>
      </c>
      <c r="PHM196" s="2" t="s">
        <v>4</v>
      </c>
      <c r="PHN196" s="2" t="s">
        <v>4</v>
      </c>
      <c r="PHO196" s="2" t="s">
        <v>4</v>
      </c>
      <c r="PHP196" s="2" t="s">
        <v>4</v>
      </c>
      <c r="PHQ196" s="2" t="s">
        <v>4</v>
      </c>
      <c r="PHR196" s="2" t="s">
        <v>4</v>
      </c>
      <c r="PHS196" s="2" t="s">
        <v>4</v>
      </c>
      <c r="PHT196" s="2" t="s">
        <v>4</v>
      </c>
      <c r="PHU196" s="2" t="s">
        <v>4</v>
      </c>
      <c r="PHV196" s="2" t="s">
        <v>4</v>
      </c>
      <c r="PHW196" s="2" t="s">
        <v>4</v>
      </c>
      <c r="PHX196" s="2" t="s">
        <v>4</v>
      </c>
      <c r="PHY196" s="2" t="s">
        <v>4</v>
      </c>
      <c r="PHZ196" s="2" t="s">
        <v>4</v>
      </c>
      <c r="PIA196" s="2" t="s">
        <v>4</v>
      </c>
      <c r="PIB196" s="2" t="s">
        <v>4</v>
      </c>
      <c r="PIC196" s="2" t="s">
        <v>4</v>
      </c>
      <c r="PID196" s="2" t="s">
        <v>4</v>
      </c>
      <c r="PIE196" s="2" t="s">
        <v>4</v>
      </c>
      <c r="PIF196" s="2" t="s">
        <v>4</v>
      </c>
      <c r="PIG196" s="2" t="s">
        <v>4</v>
      </c>
      <c r="PIH196" s="2" t="s">
        <v>4</v>
      </c>
      <c r="PII196" s="2" t="s">
        <v>4</v>
      </c>
      <c r="PIJ196" s="2" t="s">
        <v>4</v>
      </c>
      <c r="PIK196" s="2" t="s">
        <v>4</v>
      </c>
      <c r="PIL196" s="2" t="s">
        <v>4</v>
      </c>
      <c r="PIM196" s="2" t="s">
        <v>4</v>
      </c>
      <c r="PIN196" s="2" t="s">
        <v>4</v>
      </c>
      <c r="PIO196" s="2" t="s">
        <v>4</v>
      </c>
      <c r="PIP196" s="2" t="s">
        <v>4</v>
      </c>
      <c r="PIQ196" s="2" t="s">
        <v>4</v>
      </c>
      <c r="PIR196" s="2" t="s">
        <v>4</v>
      </c>
      <c r="PIS196" s="2" t="s">
        <v>4</v>
      </c>
      <c r="PIT196" s="2" t="s">
        <v>4</v>
      </c>
      <c r="PIU196" s="2" t="s">
        <v>4</v>
      </c>
      <c r="PIV196" s="2" t="s">
        <v>4</v>
      </c>
      <c r="PIW196" s="2" t="s">
        <v>4</v>
      </c>
      <c r="PIX196" s="2" t="s">
        <v>4</v>
      </c>
      <c r="PIY196" s="2" t="s">
        <v>4</v>
      </c>
      <c r="PIZ196" s="2" t="s">
        <v>4</v>
      </c>
      <c r="PJA196" s="2" t="s">
        <v>4</v>
      </c>
      <c r="PJB196" s="2" t="s">
        <v>4</v>
      </c>
      <c r="PJC196" s="2" t="s">
        <v>4</v>
      </c>
      <c r="PJD196" s="2" t="s">
        <v>4</v>
      </c>
      <c r="PJE196" s="2" t="s">
        <v>4</v>
      </c>
      <c r="PJF196" s="2" t="s">
        <v>4</v>
      </c>
      <c r="PJG196" s="2" t="s">
        <v>4</v>
      </c>
      <c r="PJH196" s="2" t="s">
        <v>4</v>
      </c>
      <c r="PJI196" s="2" t="s">
        <v>4</v>
      </c>
      <c r="PJJ196" s="2" t="s">
        <v>4</v>
      </c>
      <c r="PJK196" s="2" t="s">
        <v>4</v>
      </c>
      <c r="PJL196" s="2" t="s">
        <v>4</v>
      </c>
      <c r="PJM196" s="2" t="s">
        <v>4</v>
      </c>
      <c r="PJN196" s="2" t="s">
        <v>4</v>
      </c>
      <c r="PJO196" s="2" t="s">
        <v>4</v>
      </c>
      <c r="PJP196" s="2" t="s">
        <v>4</v>
      </c>
      <c r="PJQ196" s="2" t="s">
        <v>4</v>
      </c>
      <c r="PJR196" s="2" t="s">
        <v>4</v>
      </c>
      <c r="PJS196" s="2" t="s">
        <v>4</v>
      </c>
      <c r="PJT196" s="2" t="s">
        <v>4</v>
      </c>
      <c r="PJU196" s="2" t="s">
        <v>4</v>
      </c>
      <c r="PJV196" s="2" t="s">
        <v>4</v>
      </c>
      <c r="PJW196" s="2" t="s">
        <v>4</v>
      </c>
      <c r="PJX196" s="2" t="s">
        <v>4</v>
      </c>
      <c r="PJY196" s="2" t="s">
        <v>4</v>
      </c>
      <c r="PJZ196" s="2" t="s">
        <v>4</v>
      </c>
      <c r="PKA196" s="2" t="s">
        <v>4</v>
      </c>
      <c r="PKB196" s="2" t="s">
        <v>4</v>
      </c>
      <c r="PKC196" s="2" t="s">
        <v>4</v>
      </c>
      <c r="PKD196" s="2" t="s">
        <v>4</v>
      </c>
      <c r="PKE196" s="2" t="s">
        <v>4</v>
      </c>
      <c r="PKF196" s="2" t="s">
        <v>4</v>
      </c>
      <c r="PKG196" s="2" t="s">
        <v>4</v>
      </c>
      <c r="PKH196" s="2" t="s">
        <v>4</v>
      </c>
      <c r="PKI196" s="2" t="s">
        <v>4</v>
      </c>
      <c r="PKJ196" s="2" t="s">
        <v>4</v>
      </c>
      <c r="PKK196" s="2" t="s">
        <v>4</v>
      </c>
      <c r="PKL196" s="2" t="s">
        <v>4</v>
      </c>
      <c r="PKM196" s="2" t="s">
        <v>4</v>
      </c>
      <c r="PKN196" s="2" t="s">
        <v>4</v>
      </c>
      <c r="PKO196" s="2" t="s">
        <v>4</v>
      </c>
      <c r="PKP196" s="2" t="s">
        <v>4</v>
      </c>
      <c r="PKQ196" s="2" t="s">
        <v>4</v>
      </c>
      <c r="PKR196" s="2" t="s">
        <v>4</v>
      </c>
      <c r="PKS196" s="2" t="s">
        <v>4</v>
      </c>
      <c r="PKT196" s="2" t="s">
        <v>4</v>
      </c>
      <c r="PKU196" s="2" t="s">
        <v>4</v>
      </c>
      <c r="PKV196" s="2" t="s">
        <v>4</v>
      </c>
      <c r="PKW196" s="2" t="s">
        <v>4</v>
      </c>
      <c r="PKX196" s="2" t="s">
        <v>4</v>
      </c>
      <c r="PKY196" s="2" t="s">
        <v>4</v>
      </c>
      <c r="PKZ196" s="2" t="s">
        <v>4</v>
      </c>
      <c r="PLA196" s="2" t="s">
        <v>4</v>
      </c>
      <c r="PLB196" s="2" t="s">
        <v>4</v>
      </c>
      <c r="PLC196" s="2" t="s">
        <v>4</v>
      </c>
      <c r="PLD196" s="2" t="s">
        <v>4</v>
      </c>
      <c r="PLE196" s="2" t="s">
        <v>4</v>
      </c>
      <c r="PLF196" s="2" t="s">
        <v>4</v>
      </c>
      <c r="PLG196" s="2" t="s">
        <v>4</v>
      </c>
      <c r="PLH196" s="2" t="s">
        <v>4</v>
      </c>
      <c r="PLI196" s="2" t="s">
        <v>4</v>
      </c>
      <c r="PLJ196" s="2" t="s">
        <v>4</v>
      </c>
      <c r="PLK196" s="2" t="s">
        <v>4</v>
      </c>
      <c r="PLL196" s="2" t="s">
        <v>4</v>
      </c>
      <c r="PLM196" s="2" t="s">
        <v>4</v>
      </c>
      <c r="PLN196" s="2" t="s">
        <v>4</v>
      </c>
      <c r="PLO196" s="2" t="s">
        <v>4</v>
      </c>
      <c r="PLP196" s="2" t="s">
        <v>4</v>
      </c>
      <c r="PLQ196" s="2" t="s">
        <v>4</v>
      </c>
      <c r="PLR196" s="2" t="s">
        <v>4</v>
      </c>
      <c r="PLS196" s="2" t="s">
        <v>4</v>
      </c>
      <c r="PLT196" s="2" t="s">
        <v>4</v>
      </c>
      <c r="PLU196" s="2" t="s">
        <v>4</v>
      </c>
      <c r="PLV196" s="2" t="s">
        <v>4</v>
      </c>
      <c r="PLW196" s="2" t="s">
        <v>4</v>
      </c>
      <c r="PLX196" s="2" t="s">
        <v>4</v>
      </c>
      <c r="PLY196" s="2" t="s">
        <v>4</v>
      </c>
      <c r="PLZ196" s="2" t="s">
        <v>4</v>
      </c>
      <c r="PMA196" s="2" t="s">
        <v>4</v>
      </c>
      <c r="PMB196" s="2" t="s">
        <v>4</v>
      </c>
      <c r="PMC196" s="2" t="s">
        <v>4</v>
      </c>
      <c r="PMD196" s="2" t="s">
        <v>4</v>
      </c>
      <c r="PME196" s="2" t="s">
        <v>4</v>
      </c>
      <c r="PMF196" s="2" t="s">
        <v>4</v>
      </c>
      <c r="PMG196" s="2" t="s">
        <v>4</v>
      </c>
      <c r="PMH196" s="2" t="s">
        <v>4</v>
      </c>
      <c r="PMI196" s="2" t="s">
        <v>4</v>
      </c>
      <c r="PMJ196" s="2" t="s">
        <v>4</v>
      </c>
      <c r="PMK196" s="2" t="s">
        <v>4</v>
      </c>
      <c r="PML196" s="2" t="s">
        <v>4</v>
      </c>
      <c r="PMM196" s="2" t="s">
        <v>4</v>
      </c>
      <c r="PMN196" s="2" t="s">
        <v>4</v>
      </c>
      <c r="PMO196" s="2" t="s">
        <v>4</v>
      </c>
      <c r="PMP196" s="2" t="s">
        <v>4</v>
      </c>
      <c r="PMQ196" s="2" t="s">
        <v>4</v>
      </c>
      <c r="PMR196" s="2" t="s">
        <v>4</v>
      </c>
      <c r="PMS196" s="2" t="s">
        <v>4</v>
      </c>
      <c r="PMT196" s="2" t="s">
        <v>4</v>
      </c>
      <c r="PMU196" s="2" t="s">
        <v>4</v>
      </c>
      <c r="PMV196" s="2" t="s">
        <v>4</v>
      </c>
      <c r="PMW196" s="2" t="s">
        <v>4</v>
      </c>
      <c r="PMX196" s="2" t="s">
        <v>4</v>
      </c>
      <c r="PMY196" s="2" t="s">
        <v>4</v>
      </c>
      <c r="PMZ196" s="2" t="s">
        <v>4</v>
      </c>
      <c r="PNA196" s="2" t="s">
        <v>4</v>
      </c>
      <c r="PNB196" s="2" t="s">
        <v>4</v>
      </c>
      <c r="PNC196" s="2" t="s">
        <v>4</v>
      </c>
      <c r="PND196" s="2" t="s">
        <v>4</v>
      </c>
      <c r="PNE196" s="2" t="s">
        <v>4</v>
      </c>
      <c r="PNF196" s="2" t="s">
        <v>4</v>
      </c>
      <c r="PNG196" s="2" t="s">
        <v>4</v>
      </c>
      <c r="PNH196" s="2" t="s">
        <v>4</v>
      </c>
      <c r="PNI196" s="2" t="s">
        <v>4</v>
      </c>
      <c r="PNJ196" s="2" t="s">
        <v>4</v>
      </c>
      <c r="PNK196" s="2" t="s">
        <v>4</v>
      </c>
      <c r="PNL196" s="2" t="s">
        <v>4</v>
      </c>
      <c r="PNM196" s="2" t="s">
        <v>4</v>
      </c>
      <c r="PNN196" s="2" t="s">
        <v>4</v>
      </c>
      <c r="PNO196" s="2" t="s">
        <v>4</v>
      </c>
      <c r="PNP196" s="2" t="s">
        <v>4</v>
      </c>
      <c r="PNQ196" s="2" t="s">
        <v>4</v>
      </c>
      <c r="PNR196" s="2" t="s">
        <v>4</v>
      </c>
      <c r="PNS196" s="2" t="s">
        <v>4</v>
      </c>
      <c r="PNT196" s="2" t="s">
        <v>4</v>
      </c>
      <c r="PNU196" s="2" t="s">
        <v>4</v>
      </c>
      <c r="PNV196" s="2" t="s">
        <v>4</v>
      </c>
      <c r="PNW196" s="2" t="s">
        <v>4</v>
      </c>
      <c r="PNX196" s="2" t="s">
        <v>4</v>
      </c>
      <c r="PNY196" s="2" t="s">
        <v>4</v>
      </c>
      <c r="PNZ196" s="2" t="s">
        <v>4</v>
      </c>
      <c r="POA196" s="2" t="s">
        <v>4</v>
      </c>
      <c r="POB196" s="2" t="s">
        <v>4</v>
      </c>
      <c r="POC196" s="2" t="s">
        <v>4</v>
      </c>
      <c r="POD196" s="2" t="s">
        <v>4</v>
      </c>
      <c r="POE196" s="2" t="s">
        <v>4</v>
      </c>
      <c r="POF196" s="2" t="s">
        <v>4</v>
      </c>
      <c r="POG196" s="2" t="s">
        <v>4</v>
      </c>
      <c r="POH196" s="2" t="s">
        <v>4</v>
      </c>
      <c r="POI196" s="2" t="s">
        <v>4</v>
      </c>
      <c r="POJ196" s="2" t="s">
        <v>4</v>
      </c>
      <c r="POK196" s="2" t="s">
        <v>4</v>
      </c>
      <c r="POL196" s="2" t="s">
        <v>4</v>
      </c>
      <c r="POM196" s="2" t="s">
        <v>4</v>
      </c>
      <c r="PON196" s="2" t="s">
        <v>4</v>
      </c>
      <c r="POO196" s="2" t="s">
        <v>4</v>
      </c>
      <c r="POP196" s="2" t="s">
        <v>4</v>
      </c>
      <c r="POQ196" s="2" t="s">
        <v>4</v>
      </c>
      <c r="POR196" s="2" t="s">
        <v>4</v>
      </c>
      <c r="POS196" s="2" t="s">
        <v>4</v>
      </c>
      <c r="POT196" s="2" t="s">
        <v>4</v>
      </c>
      <c r="POU196" s="2" t="s">
        <v>4</v>
      </c>
      <c r="POV196" s="2" t="s">
        <v>4</v>
      </c>
      <c r="POW196" s="2" t="s">
        <v>4</v>
      </c>
      <c r="POX196" s="2" t="s">
        <v>4</v>
      </c>
      <c r="POY196" s="2" t="s">
        <v>4</v>
      </c>
      <c r="POZ196" s="2" t="s">
        <v>4</v>
      </c>
      <c r="PPA196" s="2" t="s">
        <v>4</v>
      </c>
      <c r="PPB196" s="2" t="s">
        <v>4</v>
      </c>
      <c r="PPC196" s="2" t="s">
        <v>4</v>
      </c>
      <c r="PPD196" s="2" t="s">
        <v>4</v>
      </c>
      <c r="PPE196" s="2" t="s">
        <v>4</v>
      </c>
      <c r="PPF196" s="2" t="s">
        <v>4</v>
      </c>
      <c r="PPG196" s="2" t="s">
        <v>4</v>
      </c>
      <c r="PPH196" s="2" t="s">
        <v>4</v>
      </c>
      <c r="PPI196" s="2" t="s">
        <v>4</v>
      </c>
      <c r="PPJ196" s="2" t="s">
        <v>4</v>
      </c>
      <c r="PPK196" s="2" t="s">
        <v>4</v>
      </c>
      <c r="PPL196" s="2" t="s">
        <v>4</v>
      </c>
      <c r="PPM196" s="2" t="s">
        <v>4</v>
      </c>
      <c r="PPN196" s="2" t="s">
        <v>4</v>
      </c>
      <c r="PPO196" s="2" t="s">
        <v>4</v>
      </c>
      <c r="PPP196" s="2" t="s">
        <v>4</v>
      </c>
      <c r="PPQ196" s="2" t="s">
        <v>4</v>
      </c>
      <c r="PPR196" s="2" t="s">
        <v>4</v>
      </c>
      <c r="PPS196" s="2" t="s">
        <v>4</v>
      </c>
      <c r="PPT196" s="2" t="s">
        <v>4</v>
      </c>
      <c r="PPU196" s="2" t="s">
        <v>4</v>
      </c>
      <c r="PPV196" s="2" t="s">
        <v>4</v>
      </c>
      <c r="PPW196" s="2" t="s">
        <v>4</v>
      </c>
      <c r="PPX196" s="2" t="s">
        <v>4</v>
      </c>
      <c r="PPY196" s="2" t="s">
        <v>4</v>
      </c>
      <c r="PPZ196" s="2" t="s">
        <v>4</v>
      </c>
      <c r="PQA196" s="2" t="s">
        <v>4</v>
      </c>
      <c r="PQB196" s="2" t="s">
        <v>4</v>
      </c>
      <c r="PQC196" s="2" t="s">
        <v>4</v>
      </c>
      <c r="PQD196" s="2" t="s">
        <v>4</v>
      </c>
      <c r="PQE196" s="2" t="s">
        <v>4</v>
      </c>
      <c r="PQF196" s="2" t="s">
        <v>4</v>
      </c>
      <c r="PQG196" s="2" t="s">
        <v>4</v>
      </c>
      <c r="PQH196" s="2" t="s">
        <v>4</v>
      </c>
      <c r="PQI196" s="2" t="s">
        <v>4</v>
      </c>
      <c r="PQJ196" s="2" t="s">
        <v>4</v>
      </c>
      <c r="PQK196" s="2" t="s">
        <v>4</v>
      </c>
      <c r="PQL196" s="2" t="s">
        <v>4</v>
      </c>
      <c r="PQM196" s="2" t="s">
        <v>4</v>
      </c>
      <c r="PQN196" s="2" t="s">
        <v>4</v>
      </c>
      <c r="PQO196" s="2" t="s">
        <v>4</v>
      </c>
      <c r="PQP196" s="2" t="s">
        <v>4</v>
      </c>
      <c r="PQQ196" s="2" t="s">
        <v>4</v>
      </c>
      <c r="PQR196" s="2" t="s">
        <v>4</v>
      </c>
      <c r="PQS196" s="2" t="s">
        <v>4</v>
      </c>
      <c r="PQT196" s="2" t="s">
        <v>4</v>
      </c>
      <c r="PQU196" s="2" t="s">
        <v>4</v>
      </c>
      <c r="PQV196" s="2" t="s">
        <v>4</v>
      </c>
      <c r="PQW196" s="2" t="s">
        <v>4</v>
      </c>
      <c r="PQX196" s="2" t="s">
        <v>4</v>
      </c>
      <c r="PQY196" s="2" t="s">
        <v>4</v>
      </c>
      <c r="PQZ196" s="2" t="s">
        <v>4</v>
      </c>
      <c r="PRA196" s="2" t="s">
        <v>4</v>
      </c>
      <c r="PRB196" s="2" t="s">
        <v>4</v>
      </c>
      <c r="PRC196" s="2" t="s">
        <v>4</v>
      </c>
      <c r="PRD196" s="2" t="s">
        <v>4</v>
      </c>
      <c r="PRE196" s="2" t="s">
        <v>4</v>
      </c>
      <c r="PRF196" s="2" t="s">
        <v>4</v>
      </c>
      <c r="PRG196" s="2" t="s">
        <v>4</v>
      </c>
      <c r="PRH196" s="2" t="s">
        <v>4</v>
      </c>
      <c r="PRI196" s="2" t="s">
        <v>4</v>
      </c>
      <c r="PRJ196" s="2" t="s">
        <v>4</v>
      </c>
      <c r="PRK196" s="2" t="s">
        <v>4</v>
      </c>
      <c r="PRL196" s="2" t="s">
        <v>4</v>
      </c>
      <c r="PRM196" s="2" t="s">
        <v>4</v>
      </c>
      <c r="PRN196" s="2" t="s">
        <v>4</v>
      </c>
      <c r="PRO196" s="2" t="s">
        <v>4</v>
      </c>
      <c r="PRP196" s="2" t="s">
        <v>4</v>
      </c>
      <c r="PRQ196" s="2" t="s">
        <v>4</v>
      </c>
      <c r="PRR196" s="2" t="s">
        <v>4</v>
      </c>
      <c r="PRS196" s="2" t="s">
        <v>4</v>
      </c>
      <c r="PRT196" s="2" t="s">
        <v>4</v>
      </c>
      <c r="PRU196" s="2" t="s">
        <v>4</v>
      </c>
      <c r="PRV196" s="2" t="s">
        <v>4</v>
      </c>
      <c r="PRW196" s="2" t="s">
        <v>4</v>
      </c>
      <c r="PRX196" s="2" t="s">
        <v>4</v>
      </c>
      <c r="PRY196" s="2" t="s">
        <v>4</v>
      </c>
      <c r="PRZ196" s="2" t="s">
        <v>4</v>
      </c>
      <c r="PSA196" s="2" t="s">
        <v>4</v>
      </c>
      <c r="PSB196" s="2" t="s">
        <v>4</v>
      </c>
      <c r="PSC196" s="2" t="s">
        <v>4</v>
      </c>
      <c r="PSD196" s="2" t="s">
        <v>4</v>
      </c>
      <c r="PSE196" s="2" t="s">
        <v>4</v>
      </c>
      <c r="PSF196" s="2" t="s">
        <v>4</v>
      </c>
      <c r="PSG196" s="2" t="s">
        <v>4</v>
      </c>
      <c r="PSH196" s="2" t="s">
        <v>4</v>
      </c>
      <c r="PSI196" s="2" t="s">
        <v>4</v>
      </c>
      <c r="PSJ196" s="2" t="s">
        <v>4</v>
      </c>
      <c r="PSK196" s="2" t="s">
        <v>4</v>
      </c>
      <c r="PSL196" s="2" t="s">
        <v>4</v>
      </c>
      <c r="PSM196" s="2" t="s">
        <v>4</v>
      </c>
      <c r="PSN196" s="2" t="s">
        <v>4</v>
      </c>
      <c r="PSO196" s="2" t="s">
        <v>4</v>
      </c>
      <c r="PSP196" s="2" t="s">
        <v>4</v>
      </c>
      <c r="PSQ196" s="2" t="s">
        <v>4</v>
      </c>
      <c r="PSR196" s="2" t="s">
        <v>4</v>
      </c>
      <c r="PSS196" s="2" t="s">
        <v>4</v>
      </c>
      <c r="PST196" s="2" t="s">
        <v>4</v>
      </c>
      <c r="PSU196" s="2" t="s">
        <v>4</v>
      </c>
      <c r="PSV196" s="2" t="s">
        <v>4</v>
      </c>
      <c r="PSW196" s="2" t="s">
        <v>4</v>
      </c>
      <c r="PSX196" s="2" t="s">
        <v>4</v>
      </c>
      <c r="PSY196" s="2" t="s">
        <v>4</v>
      </c>
      <c r="PSZ196" s="2" t="s">
        <v>4</v>
      </c>
      <c r="PTA196" s="2" t="s">
        <v>4</v>
      </c>
      <c r="PTB196" s="2" t="s">
        <v>4</v>
      </c>
      <c r="PTC196" s="2" t="s">
        <v>4</v>
      </c>
      <c r="PTD196" s="2" t="s">
        <v>4</v>
      </c>
      <c r="PTE196" s="2" t="s">
        <v>4</v>
      </c>
      <c r="PTF196" s="2" t="s">
        <v>4</v>
      </c>
      <c r="PTG196" s="2" t="s">
        <v>4</v>
      </c>
      <c r="PTH196" s="2" t="s">
        <v>4</v>
      </c>
      <c r="PTI196" s="2" t="s">
        <v>4</v>
      </c>
      <c r="PTJ196" s="2" t="s">
        <v>4</v>
      </c>
      <c r="PTK196" s="2" t="s">
        <v>4</v>
      </c>
      <c r="PTL196" s="2" t="s">
        <v>4</v>
      </c>
      <c r="PTM196" s="2" t="s">
        <v>4</v>
      </c>
      <c r="PTN196" s="2" t="s">
        <v>4</v>
      </c>
      <c r="PTO196" s="2" t="s">
        <v>4</v>
      </c>
      <c r="PTP196" s="2" t="s">
        <v>4</v>
      </c>
      <c r="PTQ196" s="2" t="s">
        <v>4</v>
      </c>
      <c r="PTR196" s="2" t="s">
        <v>4</v>
      </c>
      <c r="PTS196" s="2" t="s">
        <v>4</v>
      </c>
      <c r="PTT196" s="2" t="s">
        <v>4</v>
      </c>
      <c r="PTU196" s="2" t="s">
        <v>4</v>
      </c>
      <c r="PTV196" s="2" t="s">
        <v>4</v>
      </c>
      <c r="PTW196" s="2" t="s">
        <v>4</v>
      </c>
      <c r="PTX196" s="2" t="s">
        <v>4</v>
      </c>
      <c r="PTY196" s="2" t="s">
        <v>4</v>
      </c>
      <c r="PTZ196" s="2" t="s">
        <v>4</v>
      </c>
      <c r="PUA196" s="2" t="s">
        <v>4</v>
      </c>
      <c r="PUB196" s="2" t="s">
        <v>4</v>
      </c>
      <c r="PUC196" s="2" t="s">
        <v>4</v>
      </c>
      <c r="PUD196" s="2" t="s">
        <v>4</v>
      </c>
      <c r="PUE196" s="2" t="s">
        <v>4</v>
      </c>
      <c r="PUF196" s="2" t="s">
        <v>4</v>
      </c>
      <c r="PUG196" s="2" t="s">
        <v>4</v>
      </c>
      <c r="PUH196" s="2" t="s">
        <v>4</v>
      </c>
      <c r="PUI196" s="2" t="s">
        <v>4</v>
      </c>
      <c r="PUJ196" s="2" t="s">
        <v>4</v>
      </c>
      <c r="PUK196" s="2" t="s">
        <v>4</v>
      </c>
      <c r="PUL196" s="2" t="s">
        <v>4</v>
      </c>
      <c r="PUM196" s="2" t="s">
        <v>4</v>
      </c>
      <c r="PUN196" s="2" t="s">
        <v>4</v>
      </c>
      <c r="PUO196" s="2" t="s">
        <v>4</v>
      </c>
      <c r="PUP196" s="2" t="s">
        <v>4</v>
      </c>
      <c r="PUQ196" s="2" t="s">
        <v>4</v>
      </c>
      <c r="PUR196" s="2" t="s">
        <v>4</v>
      </c>
      <c r="PUS196" s="2" t="s">
        <v>4</v>
      </c>
      <c r="PUT196" s="2" t="s">
        <v>4</v>
      </c>
      <c r="PUU196" s="2" t="s">
        <v>4</v>
      </c>
      <c r="PUV196" s="2" t="s">
        <v>4</v>
      </c>
      <c r="PUW196" s="2" t="s">
        <v>4</v>
      </c>
      <c r="PUX196" s="2" t="s">
        <v>4</v>
      </c>
      <c r="PUY196" s="2" t="s">
        <v>4</v>
      </c>
      <c r="PUZ196" s="2" t="s">
        <v>4</v>
      </c>
      <c r="PVA196" s="2" t="s">
        <v>4</v>
      </c>
      <c r="PVB196" s="2" t="s">
        <v>4</v>
      </c>
      <c r="PVC196" s="2" t="s">
        <v>4</v>
      </c>
      <c r="PVD196" s="2" t="s">
        <v>4</v>
      </c>
      <c r="PVE196" s="2" t="s">
        <v>4</v>
      </c>
      <c r="PVF196" s="2" t="s">
        <v>4</v>
      </c>
      <c r="PVG196" s="2" t="s">
        <v>4</v>
      </c>
      <c r="PVH196" s="2" t="s">
        <v>4</v>
      </c>
      <c r="PVI196" s="2" t="s">
        <v>4</v>
      </c>
      <c r="PVJ196" s="2" t="s">
        <v>4</v>
      </c>
      <c r="PVK196" s="2" t="s">
        <v>4</v>
      </c>
      <c r="PVL196" s="2" t="s">
        <v>4</v>
      </c>
      <c r="PVM196" s="2" t="s">
        <v>4</v>
      </c>
      <c r="PVN196" s="2" t="s">
        <v>4</v>
      </c>
      <c r="PVO196" s="2" t="s">
        <v>4</v>
      </c>
      <c r="PVP196" s="2" t="s">
        <v>4</v>
      </c>
      <c r="PVQ196" s="2" t="s">
        <v>4</v>
      </c>
      <c r="PVR196" s="2" t="s">
        <v>4</v>
      </c>
      <c r="PVS196" s="2" t="s">
        <v>4</v>
      </c>
      <c r="PVT196" s="2" t="s">
        <v>4</v>
      </c>
      <c r="PVU196" s="2" t="s">
        <v>4</v>
      </c>
      <c r="PVV196" s="2" t="s">
        <v>4</v>
      </c>
      <c r="PVW196" s="2" t="s">
        <v>4</v>
      </c>
      <c r="PVX196" s="2" t="s">
        <v>4</v>
      </c>
      <c r="PVY196" s="2" t="s">
        <v>4</v>
      </c>
      <c r="PVZ196" s="2" t="s">
        <v>4</v>
      </c>
      <c r="PWA196" s="2" t="s">
        <v>4</v>
      </c>
      <c r="PWB196" s="2" t="s">
        <v>4</v>
      </c>
      <c r="PWC196" s="2" t="s">
        <v>4</v>
      </c>
      <c r="PWD196" s="2" t="s">
        <v>4</v>
      </c>
      <c r="PWE196" s="2" t="s">
        <v>4</v>
      </c>
      <c r="PWF196" s="2" t="s">
        <v>4</v>
      </c>
      <c r="PWG196" s="2" t="s">
        <v>4</v>
      </c>
      <c r="PWH196" s="2" t="s">
        <v>4</v>
      </c>
      <c r="PWI196" s="2" t="s">
        <v>4</v>
      </c>
      <c r="PWJ196" s="2" t="s">
        <v>4</v>
      </c>
      <c r="PWK196" s="2" t="s">
        <v>4</v>
      </c>
      <c r="PWL196" s="2" t="s">
        <v>4</v>
      </c>
      <c r="PWM196" s="2" t="s">
        <v>4</v>
      </c>
      <c r="PWN196" s="2" t="s">
        <v>4</v>
      </c>
      <c r="PWO196" s="2" t="s">
        <v>4</v>
      </c>
      <c r="PWP196" s="2" t="s">
        <v>4</v>
      </c>
      <c r="PWQ196" s="2" t="s">
        <v>4</v>
      </c>
      <c r="PWR196" s="2" t="s">
        <v>4</v>
      </c>
      <c r="PWS196" s="2" t="s">
        <v>4</v>
      </c>
      <c r="PWT196" s="2" t="s">
        <v>4</v>
      </c>
      <c r="PWU196" s="2" t="s">
        <v>4</v>
      </c>
      <c r="PWV196" s="2" t="s">
        <v>4</v>
      </c>
      <c r="PWW196" s="2" t="s">
        <v>4</v>
      </c>
      <c r="PWX196" s="2" t="s">
        <v>4</v>
      </c>
      <c r="PWY196" s="2" t="s">
        <v>4</v>
      </c>
      <c r="PWZ196" s="2" t="s">
        <v>4</v>
      </c>
      <c r="PXA196" s="2" t="s">
        <v>4</v>
      </c>
      <c r="PXB196" s="2" t="s">
        <v>4</v>
      </c>
      <c r="PXC196" s="2" t="s">
        <v>4</v>
      </c>
      <c r="PXD196" s="2" t="s">
        <v>4</v>
      </c>
      <c r="PXE196" s="2" t="s">
        <v>4</v>
      </c>
      <c r="PXF196" s="2" t="s">
        <v>4</v>
      </c>
      <c r="PXG196" s="2" t="s">
        <v>4</v>
      </c>
      <c r="PXH196" s="2" t="s">
        <v>4</v>
      </c>
      <c r="PXI196" s="2" t="s">
        <v>4</v>
      </c>
      <c r="PXJ196" s="2" t="s">
        <v>4</v>
      </c>
      <c r="PXK196" s="2" t="s">
        <v>4</v>
      </c>
      <c r="PXL196" s="2" t="s">
        <v>4</v>
      </c>
      <c r="PXM196" s="2" t="s">
        <v>4</v>
      </c>
      <c r="PXN196" s="2" t="s">
        <v>4</v>
      </c>
      <c r="PXO196" s="2" t="s">
        <v>4</v>
      </c>
      <c r="PXP196" s="2" t="s">
        <v>4</v>
      </c>
      <c r="PXQ196" s="2" t="s">
        <v>4</v>
      </c>
      <c r="PXR196" s="2" t="s">
        <v>4</v>
      </c>
      <c r="PXS196" s="2" t="s">
        <v>4</v>
      </c>
      <c r="PXT196" s="2" t="s">
        <v>4</v>
      </c>
      <c r="PXU196" s="2" t="s">
        <v>4</v>
      </c>
      <c r="PXV196" s="2" t="s">
        <v>4</v>
      </c>
      <c r="PXW196" s="2" t="s">
        <v>4</v>
      </c>
      <c r="PXX196" s="2" t="s">
        <v>4</v>
      </c>
      <c r="PXY196" s="2" t="s">
        <v>4</v>
      </c>
      <c r="PXZ196" s="2" t="s">
        <v>4</v>
      </c>
      <c r="PYA196" s="2" t="s">
        <v>4</v>
      </c>
      <c r="PYB196" s="2" t="s">
        <v>4</v>
      </c>
      <c r="PYC196" s="2" t="s">
        <v>4</v>
      </c>
      <c r="PYD196" s="2" t="s">
        <v>4</v>
      </c>
      <c r="PYE196" s="2" t="s">
        <v>4</v>
      </c>
      <c r="PYF196" s="2" t="s">
        <v>4</v>
      </c>
      <c r="PYG196" s="2" t="s">
        <v>4</v>
      </c>
      <c r="PYH196" s="2" t="s">
        <v>4</v>
      </c>
      <c r="PYI196" s="2" t="s">
        <v>4</v>
      </c>
      <c r="PYJ196" s="2" t="s">
        <v>4</v>
      </c>
      <c r="PYK196" s="2" t="s">
        <v>4</v>
      </c>
      <c r="PYL196" s="2" t="s">
        <v>4</v>
      </c>
      <c r="PYM196" s="2" t="s">
        <v>4</v>
      </c>
      <c r="PYN196" s="2" t="s">
        <v>4</v>
      </c>
      <c r="PYO196" s="2" t="s">
        <v>4</v>
      </c>
      <c r="PYP196" s="2" t="s">
        <v>4</v>
      </c>
      <c r="PYQ196" s="2" t="s">
        <v>4</v>
      </c>
      <c r="PYR196" s="2" t="s">
        <v>4</v>
      </c>
      <c r="PYS196" s="2" t="s">
        <v>4</v>
      </c>
      <c r="PYT196" s="2" t="s">
        <v>4</v>
      </c>
      <c r="PYU196" s="2" t="s">
        <v>4</v>
      </c>
      <c r="PYV196" s="2" t="s">
        <v>4</v>
      </c>
      <c r="PYW196" s="2" t="s">
        <v>4</v>
      </c>
      <c r="PYX196" s="2" t="s">
        <v>4</v>
      </c>
      <c r="PYY196" s="2" t="s">
        <v>4</v>
      </c>
      <c r="PYZ196" s="2" t="s">
        <v>4</v>
      </c>
      <c r="PZA196" s="2" t="s">
        <v>4</v>
      </c>
      <c r="PZB196" s="2" t="s">
        <v>4</v>
      </c>
      <c r="PZC196" s="2" t="s">
        <v>4</v>
      </c>
      <c r="PZD196" s="2" t="s">
        <v>4</v>
      </c>
      <c r="PZE196" s="2" t="s">
        <v>4</v>
      </c>
      <c r="PZF196" s="2" t="s">
        <v>4</v>
      </c>
      <c r="PZG196" s="2" t="s">
        <v>4</v>
      </c>
      <c r="PZH196" s="2" t="s">
        <v>4</v>
      </c>
      <c r="PZI196" s="2" t="s">
        <v>4</v>
      </c>
      <c r="PZJ196" s="2" t="s">
        <v>4</v>
      </c>
      <c r="PZK196" s="2" t="s">
        <v>4</v>
      </c>
      <c r="PZL196" s="2" t="s">
        <v>4</v>
      </c>
      <c r="PZM196" s="2" t="s">
        <v>4</v>
      </c>
      <c r="PZN196" s="2" t="s">
        <v>4</v>
      </c>
      <c r="PZO196" s="2" t="s">
        <v>4</v>
      </c>
      <c r="PZP196" s="2" t="s">
        <v>4</v>
      </c>
      <c r="PZQ196" s="2" t="s">
        <v>4</v>
      </c>
      <c r="PZR196" s="2" t="s">
        <v>4</v>
      </c>
      <c r="PZS196" s="2" t="s">
        <v>4</v>
      </c>
      <c r="PZT196" s="2" t="s">
        <v>4</v>
      </c>
      <c r="PZU196" s="2" t="s">
        <v>4</v>
      </c>
      <c r="PZV196" s="2" t="s">
        <v>4</v>
      </c>
      <c r="PZW196" s="2" t="s">
        <v>4</v>
      </c>
      <c r="PZX196" s="2" t="s">
        <v>4</v>
      </c>
      <c r="PZY196" s="2" t="s">
        <v>4</v>
      </c>
      <c r="PZZ196" s="2" t="s">
        <v>4</v>
      </c>
      <c r="QAA196" s="2" t="s">
        <v>4</v>
      </c>
      <c r="QAB196" s="2" t="s">
        <v>4</v>
      </c>
      <c r="QAC196" s="2" t="s">
        <v>4</v>
      </c>
      <c r="QAD196" s="2" t="s">
        <v>4</v>
      </c>
      <c r="QAE196" s="2" t="s">
        <v>4</v>
      </c>
      <c r="QAF196" s="2" t="s">
        <v>4</v>
      </c>
      <c r="QAG196" s="2" t="s">
        <v>4</v>
      </c>
      <c r="QAH196" s="2" t="s">
        <v>4</v>
      </c>
      <c r="QAI196" s="2" t="s">
        <v>4</v>
      </c>
      <c r="QAJ196" s="2" t="s">
        <v>4</v>
      </c>
      <c r="QAK196" s="2" t="s">
        <v>4</v>
      </c>
      <c r="QAL196" s="2" t="s">
        <v>4</v>
      </c>
      <c r="QAM196" s="2" t="s">
        <v>4</v>
      </c>
      <c r="QAN196" s="2" t="s">
        <v>4</v>
      </c>
      <c r="QAO196" s="2" t="s">
        <v>4</v>
      </c>
      <c r="QAP196" s="2" t="s">
        <v>4</v>
      </c>
      <c r="QAQ196" s="2" t="s">
        <v>4</v>
      </c>
      <c r="QAR196" s="2" t="s">
        <v>4</v>
      </c>
      <c r="QAS196" s="2" t="s">
        <v>4</v>
      </c>
      <c r="QAT196" s="2" t="s">
        <v>4</v>
      </c>
      <c r="QAU196" s="2" t="s">
        <v>4</v>
      </c>
      <c r="QAV196" s="2" t="s">
        <v>4</v>
      </c>
      <c r="QAW196" s="2" t="s">
        <v>4</v>
      </c>
      <c r="QAX196" s="2" t="s">
        <v>4</v>
      </c>
      <c r="QAY196" s="2" t="s">
        <v>4</v>
      </c>
      <c r="QAZ196" s="2" t="s">
        <v>4</v>
      </c>
      <c r="QBA196" s="2" t="s">
        <v>4</v>
      </c>
      <c r="QBB196" s="2" t="s">
        <v>4</v>
      </c>
      <c r="QBC196" s="2" t="s">
        <v>4</v>
      </c>
      <c r="QBD196" s="2" t="s">
        <v>4</v>
      </c>
      <c r="QBE196" s="2" t="s">
        <v>4</v>
      </c>
      <c r="QBF196" s="2" t="s">
        <v>4</v>
      </c>
      <c r="QBG196" s="2" t="s">
        <v>4</v>
      </c>
      <c r="QBH196" s="2" t="s">
        <v>4</v>
      </c>
      <c r="QBI196" s="2" t="s">
        <v>4</v>
      </c>
      <c r="QBJ196" s="2" t="s">
        <v>4</v>
      </c>
      <c r="QBK196" s="2" t="s">
        <v>4</v>
      </c>
      <c r="QBL196" s="2" t="s">
        <v>4</v>
      </c>
      <c r="QBM196" s="2" t="s">
        <v>4</v>
      </c>
      <c r="QBN196" s="2" t="s">
        <v>4</v>
      </c>
      <c r="QBO196" s="2" t="s">
        <v>4</v>
      </c>
      <c r="QBP196" s="2" t="s">
        <v>4</v>
      </c>
      <c r="QBQ196" s="2" t="s">
        <v>4</v>
      </c>
      <c r="QBR196" s="2" t="s">
        <v>4</v>
      </c>
      <c r="QBS196" s="2" t="s">
        <v>4</v>
      </c>
      <c r="QBT196" s="2" t="s">
        <v>4</v>
      </c>
      <c r="QBU196" s="2" t="s">
        <v>4</v>
      </c>
      <c r="QBV196" s="2" t="s">
        <v>4</v>
      </c>
      <c r="QBW196" s="2" t="s">
        <v>4</v>
      </c>
      <c r="QBX196" s="2" t="s">
        <v>4</v>
      </c>
      <c r="QBY196" s="2" t="s">
        <v>4</v>
      </c>
      <c r="QBZ196" s="2" t="s">
        <v>4</v>
      </c>
      <c r="QCA196" s="2" t="s">
        <v>4</v>
      </c>
      <c r="QCB196" s="2" t="s">
        <v>4</v>
      </c>
      <c r="QCC196" s="2" t="s">
        <v>4</v>
      </c>
      <c r="QCD196" s="2" t="s">
        <v>4</v>
      </c>
      <c r="QCE196" s="2" t="s">
        <v>4</v>
      </c>
      <c r="QCF196" s="2" t="s">
        <v>4</v>
      </c>
      <c r="QCG196" s="2" t="s">
        <v>4</v>
      </c>
      <c r="QCH196" s="2" t="s">
        <v>4</v>
      </c>
      <c r="QCI196" s="2" t="s">
        <v>4</v>
      </c>
      <c r="QCJ196" s="2" t="s">
        <v>4</v>
      </c>
      <c r="QCK196" s="2" t="s">
        <v>4</v>
      </c>
      <c r="QCL196" s="2" t="s">
        <v>4</v>
      </c>
      <c r="QCM196" s="2" t="s">
        <v>4</v>
      </c>
      <c r="QCN196" s="2" t="s">
        <v>4</v>
      </c>
      <c r="QCO196" s="2" t="s">
        <v>4</v>
      </c>
      <c r="QCP196" s="2" t="s">
        <v>4</v>
      </c>
      <c r="QCQ196" s="2" t="s">
        <v>4</v>
      </c>
      <c r="QCR196" s="2" t="s">
        <v>4</v>
      </c>
      <c r="QCS196" s="2" t="s">
        <v>4</v>
      </c>
      <c r="QCT196" s="2" t="s">
        <v>4</v>
      </c>
      <c r="QCU196" s="2" t="s">
        <v>4</v>
      </c>
      <c r="QCV196" s="2" t="s">
        <v>4</v>
      </c>
      <c r="QCW196" s="2" t="s">
        <v>4</v>
      </c>
      <c r="QCX196" s="2" t="s">
        <v>4</v>
      </c>
      <c r="QCY196" s="2" t="s">
        <v>4</v>
      </c>
      <c r="QCZ196" s="2" t="s">
        <v>4</v>
      </c>
      <c r="QDA196" s="2" t="s">
        <v>4</v>
      </c>
      <c r="QDB196" s="2" t="s">
        <v>4</v>
      </c>
      <c r="QDC196" s="2" t="s">
        <v>4</v>
      </c>
      <c r="QDD196" s="2" t="s">
        <v>4</v>
      </c>
      <c r="QDE196" s="2" t="s">
        <v>4</v>
      </c>
      <c r="QDF196" s="2" t="s">
        <v>4</v>
      </c>
      <c r="QDG196" s="2" t="s">
        <v>4</v>
      </c>
      <c r="QDH196" s="2" t="s">
        <v>4</v>
      </c>
      <c r="QDI196" s="2" t="s">
        <v>4</v>
      </c>
      <c r="QDJ196" s="2" t="s">
        <v>4</v>
      </c>
      <c r="QDK196" s="2" t="s">
        <v>4</v>
      </c>
      <c r="QDL196" s="2" t="s">
        <v>4</v>
      </c>
      <c r="QDM196" s="2" t="s">
        <v>4</v>
      </c>
      <c r="QDN196" s="2" t="s">
        <v>4</v>
      </c>
      <c r="QDO196" s="2" t="s">
        <v>4</v>
      </c>
      <c r="QDP196" s="2" t="s">
        <v>4</v>
      </c>
      <c r="QDQ196" s="2" t="s">
        <v>4</v>
      </c>
      <c r="QDR196" s="2" t="s">
        <v>4</v>
      </c>
      <c r="QDS196" s="2" t="s">
        <v>4</v>
      </c>
      <c r="QDT196" s="2" t="s">
        <v>4</v>
      </c>
      <c r="QDU196" s="2" t="s">
        <v>4</v>
      </c>
      <c r="QDV196" s="2" t="s">
        <v>4</v>
      </c>
      <c r="QDW196" s="2" t="s">
        <v>4</v>
      </c>
      <c r="QDX196" s="2" t="s">
        <v>4</v>
      </c>
      <c r="QDY196" s="2" t="s">
        <v>4</v>
      </c>
      <c r="QDZ196" s="2" t="s">
        <v>4</v>
      </c>
      <c r="QEA196" s="2" t="s">
        <v>4</v>
      </c>
      <c r="QEB196" s="2" t="s">
        <v>4</v>
      </c>
      <c r="QEC196" s="2" t="s">
        <v>4</v>
      </c>
      <c r="QED196" s="2" t="s">
        <v>4</v>
      </c>
      <c r="QEE196" s="2" t="s">
        <v>4</v>
      </c>
      <c r="QEF196" s="2" t="s">
        <v>4</v>
      </c>
      <c r="QEG196" s="2" t="s">
        <v>4</v>
      </c>
      <c r="QEH196" s="2" t="s">
        <v>4</v>
      </c>
      <c r="QEI196" s="2" t="s">
        <v>4</v>
      </c>
      <c r="QEJ196" s="2" t="s">
        <v>4</v>
      </c>
      <c r="QEK196" s="2" t="s">
        <v>4</v>
      </c>
      <c r="QEL196" s="2" t="s">
        <v>4</v>
      </c>
      <c r="QEM196" s="2" t="s">
        <v>4</v>
      </c>
      <c r="QEN196" s="2" t="s">
        <v>4</v>
      </c>
      <c r="QEO196" s="2" t="s">
        <v>4</v>
      </c>
      <c r="QEP196" s="2" t="s">
        <v>4</v>
      </c>
      <c r="QEQ196" s="2" t="s">
        <v>4</v>
      </c>
      <c r="QER196" s="2" t="s">
        <v>4</v>
      </c>
      <c r="QES196" s="2" t="s">
        <v>4</v>
      </c>
      <c r="QET196" s="2" t="s">
        <v>4</v>
      </c>
      <c r="QEU196" s="2" t="s">
        <v>4</v>
      </c>
      <c r="QEV196" s="2" t="s">
        <v>4</v>
      </c>
      <c r="QEW196" s="2" t="s">
        <v>4</v>
      </c>
      <c r="QEX196" s="2" t="s">
        <v>4</v>
      </c>
      <c r="QEY196" s="2" t="s">
        <v>4</v>
      </c>
      <c r="QEZ196" s="2" t="s">
        <v>4</v>
      </c>
      <c r="QFA196" s="2" t="s">
        <v>4</v>
      </c>
      <c r="QFB196" s="2" t="s">
        <v>4</v>
      </c>
      <c r="QFC196" s="2" t="s">
        <v>4</v>
      </c>
      <c r="QFD196" s="2" t="s">
        <v>4</v>
      </c>
      <c r="QFE196" s="2" t="s">
        <v>4</v>
      </c>
      <c r="QFF196" s="2" t="s">
        <v>4</v>
      </c>
      <c r="QFG196" s="2" t="s">
        <v>4</v>
      </c>
      <c r="QFH196" s="2" t="s">
        <v>4</v>
      </c>
      <c r="QFI196" s="2" t="s">
        <v>4</v>
      </c>
      <c r="QFJ196" s="2" t="s">
        <v>4</v>
      </c>
      <c r="QFK196" s="2" t="s">
        <v>4</v>
      </c>
      <c r="QFL196" s="2" t="s">
        <v>4</v>
      </c>
      <c r="QFM196" s="2" t="s">
        <v>4</v>
      </c>
      <c r="QFN196" s="2" t="s">
        <v>4</v>
      </c>
      <c r="QFO196" s="2" t="s">
        <v>4</v>
      </c>
      <c r="QFP196" s="2" t="s">
        <v>4</v>
      </c>
      <c r="QFQ196" s="2" t="s">
        <v>4</v>
      </c>
      <c r="QFR196" s="2" t="s">
        <v>4</v>
      </c>
      <c r="QFS196" s="2" t="s">
        <v>4</v>
      </c>
      <c r="QFT196" s="2" t="s">
        <v>4</v>
      </c>
      <c r="QFU196" s="2" t="s">
        <v>4</v>
      </c>
      <c r="QFV196" s="2" t="s">
        <v>4</v>
      </c>
      <c r="QFW196" s="2" t="s">
        <v>4</v>
      </c>
      <c r="QFX196" s="2" t="s">
        <v>4</v>
      </c>
      <c r="QFY196" s="2" t="s">
        <v>4</v>
      </c>
      <c r="QFZ196" s="2" t="s">
        <v>4</v>
      </c>
      <c r="QGA196" s="2" t="s">
        <v>4</v>
      </c>
      <c r="QGB196" s="2" t="s">
        <v>4</v>
      </c>
      <c r="QGC196" s="2" t="s">
        <v>4</v>
      </c>
      <c r="QGD196" s="2" t="s">
        <v>4</v>
      </c>
      <c r="QGE196" s="2" t="s">
        <v>4</v>
      </c>
      <c r="QGF196" s="2" t="s">
        <v>4</v>
      </c>
      <c r="QGG196" s="2" t="s">
        <v>4</v>
      </c>
      <c r="QGH196" s="2" t="s">
        <v>4</v>
      </c>
      <c r="QGI196" s="2" t="s">
        <v>4</v>
      </c>
      <c r="QGJ196" s="2" t="s">
        <v>4</v>
      </c>
      <c r="QGK196" s="2" t="s">
        <v>4</v>
      </c>
      <c r="QGL196" s="2" t="s">
        <v>4</v>
      </c>
      <c r="QGM196" s="2" t="s">
        <v>4</v>
      </c>
      <c r="QGN196" s="2" t="s">
        <v>4</v>
      </c>
      <c r="QGO196" s="2" t="s">
        <v>4</v>
      </c>
      <c r="QGP196" s="2" t="s">
        <v>4</v>
      </c>
      <c r="QGQ196" s="2" t="s">
        <v>4</v>
      </c>
      <c r="QGR196" s="2" t="s">
        <v>4</v>
      </c>
      <c r="QGS196" s="2" t="s">
        <v>4</v>
      </c>
      <c r="QGT196" s="2" t="s">
        <v>4</v>
      </c>
      <c r="QGU196" s="2" t="s">
        <v>4</v>
      </c>
      <c r="QGV196" s="2" t="s">
        <v>4</v>
      </c>
      <c r="QGW196" s="2" t="s">
        <v>4</v>
      </c>
      <c r="QGX196" s="2" t="s">
        <v>4</v>
      </c>
      <c r="QGY196" s="2" t="s">
        <v>4</v>
      </c>
      <c r="QGZ196" s="2" t="s">
        <v>4</v>
      </c>
      <c r="QHA196" s="2" t="s">
        <v>4</v>
      </c>
      <c r="QHB196" s="2" t="s">
        <v>4</v>
      </c>
      <c r="QHC196" s="2" t="s">
        <v>4</v>
      </c>
      <c r="QHD196" s="2" t="s">
        <v>4</v>
      </c>
      <c r="QHE196" s="2" t="s">
        <v>4</v>
      </c>
      <c r="QHF196" s="2" t="s">
        <v>4</v>
      </c>
      <c r="QHG196" s="2" t="s">
        <v>4</v>
      </c>
      <c r="QHH196" s="2" t="s">
        <v>4</v>
      </c>
      <c r="QHI196" s="2" t="s">
        <v>4</v>
      </c>
      <c r="QHJ196" s="2" t="s">
        <v>4</v>
      </c>
      <c r="QHK196" s="2" t="s">
        <v>4</v>
      </c>
      <c r="QHL196" s="2" t="s">
        <v>4</v>
      </c>
      <c r="QHM196" s="2" t="s">
        <v>4</v>
      </c>
      <c r="QHN196" s="2" t="s">
        <v>4</v>
      </c>
      <c r="QHO196" s="2" t="s">
        <v>4</v>
      </c>
      <c r="QHP196" s="2" t="s">
        <v>4</v>
      </c>
      <c r="QHQ196" s="2" t="s">
        <v>4</v>
      </c>
      <c r="QHR196" s="2" t="s">
        <v>4</v>
      </c>
      <c r="QHS196" s="2" t="s">
        <v>4</v>
      </c>
      <c r="QHT196" s="2" t="s">
        <v>4</v>
      </c>
      <c r="QHU196" s="2" t="s">
        <v>4</v>
      </c>
      <c r="QHV196" s="2" t="s">
        <v>4</v>
      </c>
      <c r="QHW196" s="2" t="s">
        <v>4</v>
      </c>
      <c r="QHX196" s="2" t="s">
        <v>4</v>
      </c>
      <c r="QHY196" s="2" t="s">
        <v>4</v>
      </c>
      <c r="QHZ196" s="2" t="s">
        <v>4</v>
      </c>
      <c r="QIA196" s="2" t="s">
        <v>4</v>
      </c>
      <c r="QIB196" s="2" t="s">
        <v>4</v>
      </c>
      <c r="QIC196" s="2" t="s">
        <v>4</v>
      </c>
      <c r="QID196" s="2" t="s">
        <v>4</v>
      </c>
      <c r="QIE196" s="2" t="s">
        <v>4</v>
      </c>
      <c r="QIF196" s="2" t="s">
        <v>4</v>
      </c>
      <c r="QIG196" s="2" t="s">
        <v>4</v>
      </c>
      <c r="QIH196" s="2" t="s">
        <v>4</v>
      </c>
      <c r="QII196" s="2" t="s">
        <v>4</v>
      </c>
      <c r="QIJ196" s="2" t="s">
        <v>4</v>
      </c>
      <c r="QIK196" s="2" t="s">
        <v>4</v>
      </c>
      <c r="QIL196" s="2" t="s">
        <v>4</v>
      </c>
      <c r="QIM196" s="2" t="s">
        <v>4</v>
      </c>
      <c r="QIN196" s="2" t="s">
        <v>4</v>
      </c>
      <c r="QIO196" s="2" t="s">
        <v>4</v>
      </c>
      <c r="QIP196" s="2" t="s">
        <v>4</v>
      </c>
      <c r="QIQ196" s="2" t="s">
        <v>4</v>
      </c>
      <c r="QIR196" s="2" t="s">
        <v>4</v>
      </c>
      <c r="QIS196" s="2" t="s">
        <v>4</v>
      </c>
      <c r="QIT196" s="2" t="s">
        <v>4</v>
      </c>
      <c r="QIU196" s="2" t="s">
        <v>4</v>
      </c>
      <c r="QIV196" s="2" t="s">
        <v>4</v>
      </c>
      <c r="QIW196" s="2" t="s">
        <v>4</v>
      </c>
      <c r="QIX196" s="2" t="s">
        <v>4</v>
      </c>
      <c r="QIY196" s="2" t="s">
        <v>4</v>
      </c>
      <c r="QIZ196" s="2" t="s">
        <v>4</v>
      </c>
      <c r="QJA196" s="2" t="s">
        <v>4</v>
      </c>
      <c r="QJB196" s="2" t="s">
        <v>4</v>
      </c>
      <c r="QJC196" s="2" t="s">
        <v>4</v>
      </c>
      <c r="QJD196" s="2" t="s">
        <v>4</v>
      </c>
      <c r="QJE196" s="2" t="s">
        <v>4</v>
      </c>
      <c r="QJF196" s="2" t="s">
        <v>4</v>
      </c>
      <c r="QJG196" s="2" t="s">
        <v>4</v>
      </c>
      <c r="QJH196" s="2" t="s">
        <v>4</v>
      </c>
      <c r="QJI196" s="2" t="s">
        <v>4</v>
      </c>
      <c r="QJJ196" s="2" t="s">
        <v>4</v>
      </c>
      <c r="QJK196" s="2" t="s">
        <v>4</v>
      </c>
      <c r="QJL196" s="2" t="s">
        <v>4</v>
      </c>
      <c r="QJM196" s="2" t="s">
        <v>4</v>
      </c>
      <c r="QJN196" s="2" t="s">
        <v>4</v>
      </c>
      <c r="QJO196" s="2" t="s">
        <v>4</v>
      </c>
      <c r="QJP196" s="2" t="s">
        <v>4</v>
      </c>
      <c r="QJQ196" s="2" t="s">
        <v>4</v>
      </c>
      <c r="QJR196" s="2" t="s">
        <v>4</v>
      </c>
      <c r="QJS196" s="2" t="s">
        <v>4</v>
      </c>
      <c r="QJT196" s="2" t="s">
        <v>4</v>
      </c>
      <c r="QJU196" s="2" t="s">
        <v>4</v>
      </c>
      <c r="QJV196" s="2" t="s">
        <v>4</v>
      </c>
      <c r="QJW196" s="2" t="s">
        <v>4</v>
      </c>
      <c r="QJX196" s="2" t="s">
        <v>4</v>
      </c>
      <c r="QJY196" s="2" t="s">
        <v>4</v>
      </c>
      <c r="QJZ196" s="2" t="s">
        <v>4</v>
      </c>
      <c r="QKA196" s="2" t="s">
        <v>4</v>
      </c>
      <c r="QKB196" s="2" t="s">
        <v>4</v>
      </c>
      <c r="QKC196" s="2" t="s">
        <v>4</v>
      </c>
      <c r="QKD196" s="2" t="s">
        <v>4</v>
      </c>
      <c r="QKE196" s="2" t="s">
        <v>4</v>
      </c>
      <c r="QKF196" s="2" t="s">
        <v>4</v>
      </c>
      <c r="QKG196" s="2" t="s">
        <v>4</v>
      </c>
      <c r="QKH196" s="2" t="s">
        <v>4</v>
      </c>
      <c r="QKI196" s="2" t="s">
        <v>4</v>
      </c>
      <c r="QKJ196" s="2" t="s">
        <v>4</v>
      </c>
      <c r="QKK196" s="2" t="s">
        <v>4</v>
      </c>
      <c r="QKL196" s="2" t="s">
        <v>4</v>
      </c>
      <c r="QKM196" s="2" t="s">
        <v>4</v>
      </c>
      <c r="QKN196" s="2" t="s">
        <v>4</v>
      </c>
      <c r="QKO196" s="2" t="s">
        <v>4</v>
      </c>
      <c r="QKP196" s="2" t="s">
        <v>4</v>
      </c>
      <c r="QKQ196" s="2" t="s">
        <v>4</v>
      </c>
      <c r="QKR196" s="2" t="s">
        <v>4</v>
      </c>
      <c r="QKS196" s="2" t="s">
        <v>4</v>
      </c>
      <c r="QKT196" s="2" t="s">
        <v>4</v>
      </c>
      <c r="QKU196" s="2" t="s">
        <v>4</v>
      </c>
      <c r="QKV196" s="2" t="s">
        <v>4</v>
      </c>
      <c r="QKW196" s="2" t="s">
        <v>4</v>
      </c>
      <c r="QKX196" s="2" t="s">
        <v>4</v>
      </c>
      <c r="QKY196" s="2" t="s">
        <v>4</v>
      </c>
      <c r="QKZ196" s="2" t="s">
        <v>4</v>
      </c>
      <c r="QLA196" s="2" t="s">
        <v>4</v>
      </c>
      <c r="QLB196" s="2" t="s">
        <v>4</v>
      </c>
      <c r="QLC196" s="2" t="s">
        <v>4</v>
      </c>
      <c r="QLD196" s="2" t="s">
        <v>4</v>
      </c>
      <c r="QLE196" s="2" t="s">
        <v>4</v>
      </c>
      <c r="QLF196" s="2" t="s">
        <v>4</v>
      </c>
      <c r="QLG196" s="2" t="s">
        <v>4</v>
      </c>
      <c r="QLH196" s="2" t="s">
        <v>4</v>
      </c>
      <c r="QLI196" s="2" t="s">
        <v>4</v>
      </c>
      <c r="QLJ196" s="2" t="s">
        <v>4</v>
      </c>
      <c r="QLK196" s="2" t="s">
        <v>4</v>
      </c>
      <c r="QLL196" s="2" t="s">
        <v>4</v>
      </c>
      <c r="QLM196" s="2" t="s">
        <v>4</v>
      </c>
      <c r="QLN196" s="2" t="s">
        <v>4</v>
      </c>
      <c r="QLO196" s="2" t="s">
        <v>4</v>
      </c>
      <c r="QLP196" s="2" t="s">
        <v>4</v>
      </c>
      <c r="QLQ196" s="2" t="s">
        <v>4</v>
      </c>
      <c r="QLR196" s="2" t="s">
        <v>4</v>
      </c>
      <c r="QLS196" s="2" t="s">
        <v>4</v>
      </c>
      <c r="QLT196" s="2" t="s">
        <v>4</v>
      </c>
      <c r="QLU196" s="2" t="s">
        <v>4</v>
      </c>
      <c r="QLV196" s="2" t="s">
        <v>4</v>
      </c>
      <c r="QLW196" s="2" t="s">
        <v>4</v>
      </c>
      <c r="QLX196" s="2" t="s">
        <v>4</v>
      </c>
      <c r="QLY196" s="2" t="s">
        <v>4</v>
      </c>
      <c r="QLZ196" s="2" t="s">
        <v>4</v>
      </c>
      <c r="QMA196" s="2" t="s">
        <v>4</v>
      </c>
      <c r="QMB196" s="2" t="s">
        <v>4</v>
      </c>
      <c r="QMC196" s="2" t="s">
        <v>4</v>
      </c>
      <c r="QMD196" s="2" t="s">
        <v>4</v>
      </c>
      <c r="QME196" s="2" t="s">
        <v>4</v>
      </c>
      <c r="QMF196" s="2" t="s">
        <v>4</v>
      </c>
      <c r="QMG196" s="2" t="s">
        <v>4</v>
      </c>
      <c r="QMH196" s="2" t="s">
        <v>4</v>
      </c>
      <c r="QMI196" s="2" t="s">
        <v>4</v>
      </c>
      <c r="QMJ196" s="2" t="s">
        <v>4</v>
      </c>
      <c r="QMK196" s="2" t="s">
        <v>4</v>
      </c>
      <c r="QML196" s="2" t="s">
        <v>4</v>
      </c>
      <c r="QMM196" s="2" t="s">
        <v>4</v>
      </c>
      <c r="QMN196" s="2" t="s">
        <v>4</v>
      </c>
      <c r="QMO196" s="2" t="s">
        <v>4</v>
      </c>
      <c r="QMP196" s="2" t="s">
        <v>4</v>
      </c>
      <c r="QMQ196" s="2" t="s">
        <v>4</v>
      </c>
      <c r="QMR196" s="2" t="s">
        <v>4</v>
      </c>
      <c r="QMS196" s="2" t="s">
        <v>4</v>
      </c>
      <c r="QMT196" s="2" t="s">
        <v>4</v>
      </c>
      <c r="QMU196" s="2" t="s">
        <v>4</v>
      </c>
      <c r="QMV196" s="2" t="s">
        <v>4</v>
      </c>
      <c r="QMW196" s="2" t="s">
        <v>4</v>
      </c>
      <c r="QMX196" s="2" t="s">
        <v>4</v>
      </c>
      <c r="QMY196" s="2" t="s">
        <v>4</v>
      </c>
      <c r="QMZ196" s="2" t="s">
        <v>4</v>
      </c>
      <c r="QNA196" s="2" t="s">
        <v>4</v>
      </c>
      <c r="QNB196" s="2" t="s">
        <v>4</v>
      </c>
      <c r="QNC196" s="2" t="s">
        <v>4</v>
      </c>
      <c r="QND196" s="2" t="s">
        <v>4</v>
      </c>
      <c r="QNE196" s="2" t="s">
        <v>4</v>
      </c>
      <c r="QNF196" s="2" t="s">
        <v>4</v>
      </c>
      <c r="QNG196" s="2" t="s">
        <v>4</v>
      </c>
      <c r="QNH196" s="2" t="s">
        <v>4</v>
      </c>
      <c r="QNI196" s="2" t="s">
        <v>4</v>
      </c>
      <c r="QNJ196" s="2" t="s">
        <v>4</v>
      </c>
      <c r="QNK196" s="2" t="s">
        <v>4</v>
      </c>
      <c r="QNL196" s="2" t="s">
        <v>4</v>
      </c>
      <c r="QNM196" s="2" t="s">
        <v>4</v>
      </c>
      <c r="QNN196" s="2" t="s">
        <v>4</v>
      </c>
      <c r="QNO196" s="2" t="s">
        <v>4</v>
      </c>
      <c r="QNP196" s="2" t="s">
        <v>4</v>
      </c>
      <c r="QNQ196" s="2" t="s">
        <v>4</v>
      </c>
      <c r="QNR196" s="2" t="s">
        <v>4</v>
      </c>
      <c r="QNS196" s="2" t="s">
        <v>4</v>
      </c>
      <c r="QNT196" s="2" t="s">
        <v>4</v>
      </c>
      <c r="QNU196" s="2" t="s">
        <v>4</v>
      </c>
      <c r="QNV196" s="2" t="s">
        <v>4</v>
      </c>
      <c r="QNW196" s="2" t="s">
        <v>4</v>
      </c>
      <c r="QNX196" s="2" t="s">
        <v>4</v>
      </c>
      <c r="QNY196" s="2" t="s">
        <v>4</v>
      </c>
      <c r="QNZ196" s="2" t="s">
        <v>4</v>
      </c>
      <c r="QOA196" s="2" t="s">
        <v>4</v>
      </c>
      <c r="QOB196" s="2" t="s">
        <v>4</v>
      </c>
      <c r="QOC196" s="2" t="s">
        <v>4</v>
      </c>
      <c r="QOD196" s="2" t="s">
        <v>4</v>
      </c>
      <c r="QOE196" s="2" t="s">
        <v>4</v>
      </c>
      <c r="QOF196" s="2" t="s">
        <v>4</v>
      </c>
      <c r="QOG196" s="2" t="s">
        <v>4</v>
      </c>
      <c r="QOH196" s="2" t="s">
        <v>4</v>
      </c>
      <c r="QOI196" s="2" t="s">
        <v>4</v>
      </c>
      <c r="QOJ196" s="2" t="s">
        <v>4</v>
      </c>
      <c r="QOK196" s="2" t="s">
        <v>4</v>
      </c>
      <c r="QOL196" s="2" t="s">
        <v>4</v>
      </c>
      <c r="QOM196" s="2" t="s">
        <v>4</v>
      </c>
      <c r="QON196" s="2" t="s">
        <v>4</v>
      </c>
      <c r="QOO196" s="2" t="s">
        <v>4</v>
      </c>
      <c r="QOP196" s="2" t="s">
        <v>4</v>
      </c>
      <c r="QOQ196" s="2" t="s">
        <v>4</v>
      </c>
      <c r="QOR196" s="2" t="s">
        <v>4</v>
      </c>
      <c r="QOS196" s="2" t="s">
        <v>4</v>
      </c>
      <c r="QOT196" s="2" t="s">
        <v>4</v>
      </c>
      <c r="QOU196" s="2" t="s">
        <v>4</v>
      </c>
      <c r="QOV196" s="2" t="s">
        <v>4</v>
      </c>
      <c r="QOW196" s="2" t="s">
        <v>4</v>
      </c>
      <c r="QOX196" s="2" t="s">
        <v>4</v>
      </c>
      <c r="QOY196" s="2" t="s">
        <v>4</v>
      </c>
      <c r="QOZ196" s="2" t="s">
        <v>4</v>
      </c>
      <c r="QPA196" s="2" t="s">
        <v>4</v>
      </c>
      <c r="QPB196" s="2" t="s">
        <v>4</v>
      </c>
      <c r="QPC196" s="2" t="s">
        <v>4</v>
      </c>
      <c r="QPD196" s="2" t="s">
        <v>4</v>
      </c>
      <c r="QPE196" s="2" t="s">
        <v>4</v>
      </c>
      <c r="QPF196" s="2" t="s">
        <v>4</v>
      </c>
      <c r="QPG196" s="2" t="s">
        <v>4</v>
      </c>
      <c r="QPH196" s="2" t="s">
        <v>4</v>
      </c>
      <c r="QPI196" s="2" t="s">
        <v>4</v>
      </c>
      <c r="QPJ196" s="2" t="s">
        <v>4</v>
      </c>
      <c r="QPK196" s="2" t="s">
        <v>4</v>
      </c>
      <c r="QPL196" s="2" t="s">
        <v>4</v>
      </c>
      <c r="QPM196" s="2" t="s">
        <v>4</v>
      </c>
      <c r="QPN196" s="2" t="s">
        <v>4</v>
      </c>
      <c r="QPO196" s="2" t="s">
        <v>4</v>
      </c>
      <c r="QPP196" s="2" t="s">
        <v>4</v>
      </c>
      <c r="QPQ196" s="2" t="s">
        <v>4</v>
      </c>
      <c r="QPR196" s="2" t="s">
        <v>4</v>
      </c>
      <c r="QPS196" s="2" t="s">
        <v>4</v>
      </c>
      <c r="QPT196" s="2" t="s">
        <v>4</v>
      </c>
      <c r="QPU196" s="2" t="s">
        <v>4</v>
      </c>
      <c r="QPV196" s="2" t="s">
        <v>4</v>
      </c>
      <c r="QPW196" s="2" t="s">
        <v>4</v>
      </c>
      <c r="QPX196" s="2" t="s">
        <v>4</v>
      </c>
      <c r="QPY196" s="2" t="s">
        <v>4</v>
      </c>
      <c r="QPZ196" s="2" t="s">
        <v>4</v>
      </c>
      <c r="QQA196" s="2" t="s">
        <v>4</v>
      </c>
      <c r="QQB196" s="2" t="s">
        <v>4</v>
      </c>
      <c r="QQC196" s="2" t="s">
        <v>4</v>
      </c>
      <c r="QQD196" s="2" t="s">
        <v>4</v>
      </c>
      <c r="QQE196" s="2" t="s">
        <v>4</v>
      </c>
      <c r="QQF196" s="2" t="s">
        <v>4</v>
      </c>
      <c r="QQG196" s="2" t="s">
        <v>4</v>
      </c>
      <c r="QQH196" s="2" t="s">
        <v>4</v>
      </c>
      <c r="QQI196" s="2" t="s">
        <v>4</v>
      </c>
      <c r="QQJ196" s="2" t="s">
        <v>4</v>
      </c>
      <c r="QQK196" s="2" t="s">
        <v>4</v>
      </c>
      <c r="QQL196" s="2" t="s">
        <v>4</v>
      </c>
      <c r="QQM196" s="2" t="s">
        <v>4</v>
      </c>
      <c r="QQN196" s="2" t="s">
        <v>4</v>
      </c>
      <c r="QQO196" s="2" t="s">
        <v>4</v>
      </c>
      <c r="QQP196" s="2" t="s">
        <v>4</v>
      </c>
      <c r="QQQ196" s="2" t="s">
        <v>4</v>
      </c>
      <c r="QQR196" s="2" t="s">
        <v>4</v>
      </c>
      <c r="QQS196" s="2" t="s">
        <v>4</v>
      </c>
      <c r="QQT196" s="2" t="s">
        <v>4</v>
      </c>
      <c r="QQU196" s="2" t="s">
        <v>4</v>
      </c>
      <c r="QQV196" s="2" t="s">
        <v>4</v>
      </c>
      <c r="QQW196" s="2" t="s">
        <v>4</v>
      </c>
      <c r="QQX196" s="2" t="s">
        <v>4</v>
      </c>
      <c r="QQY196" s="2" t="s">
        <v>4</v>
      </c>
      <c r="QQZ196" s="2" t="s">
        <v>4</v>
      </c>
      <c r="QRA196" s="2" t="s">
        <v>4</v>
      </c>
      <c r="QRB196" s="2" t="s">
        <v>4</v>
      </c>
      <c r="QRC196" s="2" t="s">
        <v>4</v>
      </c>
      <c r="QRD196" s="2" t="s">
        <v>4</v>
      </c>
      <c r="QRE196" s="2" t="s">
        <v>4</v>
      </c>
      <c r="QRF196" s="2" t="s">
        <v>4</v>
      </c>
      <c r="QRG196" s="2" t="s">
        <v>4</v>
      </c>
      <c r="QRH196" s="2" t="s">
        <v>4</v>
      </c>
      <c r="QRI196" s="2" t="s">
        <v>4</v>
      </c>
      <c r="QRJ196" s="2" t="s">
        <v>4</v>
      </c>
      <c r="QRK196" s="2" t="s">
        <v>4</v>
      </c>
      <c r="QRL196" s="2" t="s">
        <v>4</v>
      </c>
      <c r="QRM196" s="2" t="s">
        <v>4</v>
      </c>
      <c r="QRN196" s="2" t="s">
        <v>4</v>
      </c>
      <c r="QRO196" s="2" t="s">
        <v>4</v>
      </c>
      <c r="QRP196" s="2" t="s">
        <v>4</v>
      </c>
      <c r="QRQ196" s="2" t="s">
        <v>4</v>
      </c>
      <c r="QRR196" s="2" t="s">
        <v>4</v>
      </c>
      <c r="QRS196" s="2" t="s">
        <v>4</v>
      </c>
      <c r="QRT196" s="2" t="s">
        <v>4</v>
      </c>
      <c r="QRU196" s="2" t="s">
        <v>4</v>
      </c>
      <c r="QRV196" s="2" t="s">
        <v>4</v>
      </c>
      <c r="QRW196" s="2" t="s">
        <v>4</v>
      </c>
      <c r="QRX196" s="2" t="s">
        <v>4</v>
      </c>
      <c r="QRY196" s="2" t="s">
        <v>4</v>
      </c>
      <c r="QRZ196" s="2" t="s">
        <v>4</v>
      </c>
      <c r="QSA196" s="2" t="s">
        <v>4</v>
      </c>
      <c r="QSB196" s="2" t="s">
        <v>4</v>
      </c>
      <c r="QSC196" s="2" t="s">
        <v>4</v>
      </c>
      <c r="QSD196" s="2" t="s">
        <v>4</v>
      </c>
      <c r="QSE196" s="2" t="s">
        <v>4</v>
      </c>
      <c r="QSF196" s="2" t="s">
        <v>4</v>
      </c>
      <c r="QSG196" s="2" t="s">
        <v>4</v>
      </c>
      <c r="QSH196" s="2" t="s">
        <v>4</v>
      </c>
      <c r="QSI196" s="2" t="s">
        <v>4</v>
      </c>
      <c r="QSJ196" s="2" t="s">
        <v>4</v>
      </c>
      <c r="QSK196" s="2" t="s">
        <v>4</v>
      </c>
      <c r="QSL196" s="2" t="s">
        <v>4</v>
      </c>
      <c r="QSM196" s="2" t="s">
        <v>4</v>
      </c>
      <c r="QSN196" s="2" t="s">
        <v>4</v>
      </c>
      <c r="QSO196" s="2" t="s">
        <v>4</v>
      </c>
      <c r="QSP196" s="2" t="s">
        <v>4</v>
      </c>
      <c r="QSQ196" s="2" t="s">
        <v>4</v>
      </c>
      <c r="QSR196" s="2" t="s">
        <v>4</v>
      </c>
      <c r="QSS196" s="2" t="s">
        <v>4</v>
      </c>
      <c r="QST196" s="2" t="s">
        <v>4</v>
      </c>
      <c r="QSU196" s="2" t="s">
        <v>4</v>
      </c>
      <c r="QSV196" s="2" t="s">
        <v>4</v>
      </c>
      <c r="QSW196" s="2" t="s">
        <v>4</v>
      </c>
      <c r="QSX196" s="2" t="s">
        <v>4</v>
      </c>
      <c r="QSY196" s="2" t="s">
        <v>4</v>
      </c>
      <c r="QSZ196" s="2" t="s">
        <v>4</v>
      </c>
      <c r="QTA196" s="2" t="s">
        <v>4</v>
      </c>
      <c r="QTB196" s="2" t="s">
        <v>4</v>
      </c>
      <c r="QTC196" s="2" t="s">
        <v>4</v>
      </c>
      <c r="QTD196" s="2" t="s">
        <v>4</v>
      </c>
      <c r="QTE196" s="2" t="s">
        <v>4</v>
      </c>
      <c r="QTF196" s="2" t="s">
        <v>4</v>
      </c>
      <c r="QTG196" s="2" t="s">
        <v>4</v>
      </c>
      <c r="QTH196" s="2" t="s">
        <v>4</v>
      </c>
      <c r="QTI196" s="2" t="s">
        <v>4</v>
      </c>
      <c r="QTJ196" s="2" t="s">
        <v>4</v>
      </c>
      <c r="QTK196" s="2" t="s">
        <v>4</v>
      </c>
      <c r="QTL196" s="2" t="s">
        <v>4</v>
      </c>
      <c r="QTM196" s="2" t="s">
        <v>4</v>
      </c>
      <c r="QTN196" s="2" t="s">
        <v>4</v>
      </c>
      <c r="QTO196" s="2" t="s">
        <v>4</v>
      </c>
      <c r="QTP196" s="2" t="s">
        <v>4</v>
      </c>
      <c r="QTQ196" s="2" t="s">
        <v>4</v>
      </c>
      <c r="QTR196" s="2" t="s">
        <v>4</v>
      </c>
      <c r="QTS196" s="2" t="s">
        <v>4</v>
      </c>
      <c r="QTT196" s="2" t="s">
        <v>4</v>
      </c>
      <c r="QTU196" s="2" t="s">
        <v>4</v>
      </c>
      <c r="QTV196" s="2" t="s">
        <v>4</v>
      </c>
      <c r="QTW196" s="2" t="s">
        <v>4</v>
      </c>
      <c r="QTX196" s="2" t="s">
        <v>4</v>
      </c>
      <c r="QTY196" s="2" t="s">
        <v>4</v>
      </c>
      <c r="QTZ196" s="2" t="s">
        <v>4</v>
      </c>
      <c r="QUA196" s="2" t="s">
        <v>4</v>
      </c>
      <c r="QUB196" s="2" t="s">
        <v>4</v>
      </c>
      <c r="QUC196" s="2" t="s">
        <v>4</v>
      </c>
      <c r="QUD196" s="2" t="s">
        <v>4</v>
      </c>
      <c r="QUE196" s="2" t="s">
        <v>4</v>
      </c>
      <c r="QUF196" s="2" t="s">
        <v>4</v>
      </c>
      <c r="QUG196" s="2" t="s">
        <v>4</v>
      </c>
      <c r="QUH196" s="2" t="s">
        <v>4</v>
      </c>
      <c r="QUI196" s="2" t="s">
        <v>4</v>
      </c>
      <c r="QUJ196" s="2" t="s">
        <v>4</v>
      </c>
      <c r="QUK196" s="2" t="s">
        <v>4</v>
      </c>
      <c r="QUL196" s="2" t="s">
        <v>4</v>
      </c>
      <c r="QUM196" s="2" t="s">
        <v>4</v>
      </c>
      <c r="QUN196" s="2" t="s">
        <v>4</v>
      </c>
      <c r="QUO196" s="2" t="s">
        <v>4</v>
      </c>
      <c r="QUP196" s="2" t="s">
        <v>4</v>
      </c>
      <c r="QUQ196" s="2" t="s">
        <v>4</v>
      </c>
      <c r="QUR196" s="2" t="s">
        <v>4</v>
      </c>
      <c r="QUS196" s="2" t="s">
        <v>4</v>
      </c>
      <c r="QUT196" s="2" t="s">
        <v>4</v>
      </c>
      <c r="QUU196" s="2" t="s">
        <v>4</v>
      </c>
      <c r="QUV196" s="2" t="s">
        <v>4</v>
      </c>
      <c r="QUW196" s="2" t="s">
        <v>4</v>
      </c>
      <c r="QUX196" s="2" t="s">
        <v>4</v>
      </c>
      <c r="QUY196" s="2" t="s">
        <v>4</v>
      </c>
      <c r="QUZ196" s="2" t="s">
        <v>4</v>
      </c>
      <c r="QVA196" s="2" t="s">
        <v>4</v>
      </c>
      <c r="QVB196" s="2" t="s">
        <v>4</v>
      </c>
      <c r="QVC196" s="2" t="s">
        <v>4</v>
      </c>
      <c r="QVD196" s="2" t="s">
        <v>4</v>
      </c>
      <c r="QVE196" s="2" t="s">
        <v>4</v>
      </c>
      <c r="QVF196" s="2" t="s">
        <v>4</v>
      </c>
      <c r="QVG196" s="2" t="s">
        <v>4</v>
      </c>
      <c r="QVH196" s="2" t="s">
        <v>4</v>
      </c>
      <c r="QVI196" s="2" t="s">
        <v>4</v>
      </c>
      <c r="QVJ196" s="2" t="s">
        <v>4</v>
      </c>
      <c r="QVK196" s="2" t="s">
        <v>4</v>
      </c>
      <c r="QVL196" s="2" t="s">
        <v>4</v>
      </c>
      <c r="QVM196" s="2" t="s">
        <v>4</v>
      </c>
      <c r="QVN196" s="2" t="s">
        <v>4</v>
      </c>
      <c r="QVO196" s="2" t="s">
        <v>4</v>
      </c>
      <c r="QVP196" s="2" t="s">
        <v>4</v>
      </c>
      <c r="QVQ196" s="2" t="s">
        <v>4</v>
      </c>
      <c r="QVR196" s="2" t="s">
        <v>4</v>
      </c>
      <c r="QVS196" s="2" t="s">
        <v>4</v>
      </c>
      <c r="QVT196" s="2" t="s">
        <v>4</v>
      </c>
      <c r="QVU196" s="2" t="s">
        <v>4</v>
      </c>
      <c r="QVV196" s="2" t="s">
        <v>4</v>
      </c>
      <c r="QVW196" s="2" t="s">
        <v>4</v>
      </c>
      <c r="QVX196" s="2" t="s">
        <v>4</v>
      </c>
      <c r="QVY196" s="2" t="s">
        <v>4</v>
      </c>
      <c r="QVZ196" s="2" t="s">
        <v>4</v>
      </c>
      <c r="QWA196" s="2" t="s">
        <v>4</v>
      </c>
      <c r="QWB196" s="2" t="s">
        <v>4</v>
      </c>
      <c r="QWC196" s="2" t="s">
        <v>4</v>
      </c>
      <c r="QWD196" s="2" t="s">
        <v>4</v>
      </c>
      <c r="QWE196" s="2" t="s">
        <v>4</v>
      </c>
      <c r="QWF196" s="2" t="s">
        <v>4</v>
      </c>
      <c r="QWG196" s="2" t="s">
        <v>4</v>
      </c>
      <c r="QWH196" s="2" t="s">
        <v>4</v>
      </c>
      <c r="QWI196" s="2" t="s">
        <v>4</v>
      </c>
      <c r="QWJ196" s="2" t="s">
        <v>4</v>
      </c>
      <c r="QWK196" s="2" t="s">
        <v>4</v>
      </c>
      <c r="QWL196" s="2" t="s">
        <v>4</v>
      </c>
      <c r="QWM196" s="2" t="s">
        <v>4</v>
      </c>
      <c r="QWN196" s="2" t="s">
        <v>4</v>
      </c>
      <c r="QWO196" s="2" t="s">
        <v>4</v>
      </c>
      <c r="QWP196" s="2" t="s">
        <v>4</v>
      </c>
      <c r="QWQ196" s="2" t="s">
        <v>4</v>
      </c>
      <c r="QWR196" s="2" t="s">
        <v>4</v>
      </c>
      <c r="QWS196" s="2" t="s">
        <v>4</v>
      </c>
      <c r="QWT196" s="2" t="s">
        <v>4</v>
      </c>
      <c r="QWU196" s="2" t="s">
        <v>4</v>
      </c>
      <c r="QWV196" s="2" t="s">
        <v>4</v>
      </c>
      <c r="QWW196" s="2" t="s">
        <v>4</v>
      </c>
      <c r="QWX196" s="2" t="s">
        <v>4</v>
      </c>
      <c r="QWY196" s="2" t="s">
        <v>4</v>
      </c>
      <c r="QWZ196" s="2" t="s">
        <v>4</v>
      </c>
      <c r="QXA196" s="2" t="s">
        <v>4</v>
      </c>
      <c r="QXB196" s="2" t="s">
        <v>4</v>
      </c>
      <c r="QXC196" s="2" t="s">
        <v>4</v>
      </c>
      <c r="QXD196" s="2" t="s">
        <v>4</v>
      </c>
      <c r="QXE196" s="2" t="s">
        <v>4</v>
      </c>
      <c r="QXF196" s="2" t="s">
        <v>4</v>
      </c>
      <c r="QXG196" s="2" t="s">
        <v>4</v>
      </c>
      <c r="QXH196" s="2" t="s">
        <v>4</v>
      </c>
      <c r="QXI196" s="2" t="s">
        <v>4</v>
      </c>
      <c r="QXJ196" s="2" t="s">
        <v>4</v>
      </c>
      <c r="QXK196" s="2" t="s">
        <v>4</v>
      </c>
      <c r="QXL196" s="2" t="s">
        <v>4</v>
      </c>
      <c r="QXM196" s="2" t="s">
        <v>4</v>
      </c>
      <c r="QXN196" s="2" t="s">
        <v>4</v>
      </c>
      <c r="QXO196" s="2" t="s">
        <v>4</v>
      </c>
      <c r="QXP196" s="2" t="s">
        <v>4</v>
      </c>
      <c r="QXQ196" s="2" t="s">
        <v>4</v>
      </c>
      <c r="QXR196" s="2" t="s">
        <v>4</v>
      </c>
      <c r="QXS196" s="2" t="s">
        <v>4</v>
      </c>
      <c r="QXT196" s="2" t="s">
        <v>4</v>
      </c>
      <c r="QXU196" s="2" t="s">
        <v>4</v>
      </c>
      <c r="QXV196" s="2" t="s">
        <v>4</v>
      </c>
      <c r="QXW196" s="2" t="s">
        <v>4</v>
      </c>
      <c r="QXX196" s="2" t="s">
        <v>4</v>
      </c>
      <c r="QXY196" s="2" t="s">
        <v>4</v>
      </c>
      <c r="QXZ196" s="2" t="s">
        <v>4</v>
      </c>
      <c r="QYA196" s="2" t="s">
        <v>4</v>
      </c>
      <c r="QYB196" s="2" t="s">
        <v>4</v>
      </c>
      <c r="QYC196" s="2" t="s">
        <v>4</v>
      </c>
      <c r="QYD196" s="2" t="s">
        <v>4</v>
      </c>
      <c r="QYE196" s="2" t="s">
        <v>4</v>
      </c>
      <c r="QYF196" s="2" t="s">
        <v>4</v>
      </c>
      <c r="QYG196" s="2" t="s">
        <v>4</v>
      </c>
      <c r="QYH196" s="2" t="s">
        <v>4</v>
      </c>
      <c r="QYI196" s="2" t="s">
        <v>4</v>
      </c>
      <c r="QYJ196" s="2" t="s">
        <v>4</v>
      </c>
      <c r="QYK196" s="2" t="s">
        <v>4</v>
      </c>
      <c r="QYL196" s="2" t="s">
        <v>4</v>
      </c>
      <c r="QYM196" s="2" t="s">
        <v>4</v>
      </c>
      <c r="QYN196" s="2" t="s">
        <v>4</v>
      </c>
      <c r="QYO196" s="2" t="s">
        <v>4</v>
      </c>
      <c r="QYP196" s="2" t="s">
        <v>4</v>
      </c>
      <c r="QYQ196" s="2" t="s">
        <v>4</v>
      </c>
      <c r="QYR196" s="2" t="s">
        <v>4</v>
      </c>
      <c r="QYS196" s="2" t="s">
        <v>4</v>
      </c>
      <c r="QYT196" s="2" t="s">
        <v>4</v>
      </c>
      <c r="QYU196" s="2" t="s">
        <v>4</v>
      </c>
      <c r="QYV196" s="2" t="s">
        <v>4</v>
      </c>
      <c r="QYW196" s="2" t="s">
        <v>4</v>
      </c>
      <c r="QYX196" s="2" t="s">
        <v>4</v>
      </c>
      <c r="QYY196" s="2" t="s">
        <v>4</v>
      </c>
      <c r="QYZ196" s="2" t="s">
        <v>4</v>
      </c>
      <c r="QZA196" s="2" t="s">
        <v>4</v>
      </c>
      <c r="QZB196" s="2" t="s">
        <v>4</v>
      </c>
      <c r="QZC196" s="2" t="s">
        <v>4</v>
      </c>
      <c r="QZD196" s="2" t="s">
        <v>4</v>
      </c>
      <c r="QZE196" s="2" t="s">
        <v>4</v>
      </c>
      <c r="QZF196" s="2" t="s">
        <v>4</v>
      </c>
      <c r="QZG196" s="2" t="s">
        <v>4</v>
      </c>
      <c r="QZH196" s="2" t="s">
        <v>4</v>
      </c>
      <c r="QZI196" s="2" t="s">
        <v>4</v>
      </c>
      <c r="QZJ196" s="2" t="s">
        <v>4</v>
      </c>
      <c r="QZK196" s="2" t="s">
        <v>4</v>
      </c>
      <c r="QZL196" s="2" t="s">
        <v>4</v>
      </c>
      <c r="QZM196" s="2" t="s">
        <v>4</v>
      </c>
      <c r="QZN196" s="2" t="s">
        <v>4</v>
      </c>
      <c r="QZO196" s="2" t="s">
        <v>4</v>
      </c>
      <c r="QZP196" s="2" t="s">
        <v>4</v>
      </c>
      <c r="QZQ196" s="2" t="s">
        <v>4</v>
      </c>
      <c r="QZR196" s="2" t="s">
        <v>4</v>
      </c>
      <c r="QZS196" s="2" t="s">
        <v>4</v>
      </c>
      <c r="QZT196" s="2" t="s">
        <v>4</v>
      </c>
      <c r="QZU196" s="2" t="s">
        <v>4</v>
      </c>
      <c r="QZV196" s="2" t="s">
        <v>4</v>
      </c>
      <c r="QZW196" s="2" t="s">
        <v>4</v>
      </c>
      <c r="QZX196" s="2" t="s">
        <v>4</v>
      </c>
      <c r="QZY196" s="2" t="s">
        <v>4</v>
      </c>
      <c r="QZZ196" s="2" t="s">
        <v>4</v>
      </c>
      <c r="RAA196" s="2" t="s">
        <v>4</v>
      </c>
      <c r="RAB196" s="2" t="s">
        <v>4</v>
      </c>
      <c r="RAC196" s="2" t="s">
        <v>4</v>
      </c>
      <c r="RAD196" s="2" t="s">
        <v>4</v>
      </c>
      <c r="RAE196" s="2" t="s">
        <v>4</v>
      </c>
      <c r="RAF196" s="2" t="s">
        <v>4</v>
      </c>
      <c r="RAG196" s="2" t="s">
        <v>4</v>
      </c>
      <c r="RAH196" s="2" t="s">
        <v>4</v>
      </c>
      <c r="RAI196" s="2" t="s">
        <v>4</v>
      </c>
      <c r="RAJ196" s="2" t="s">
        <v>4</v>
      </c>
      <c r="RAK196" s="2" t="s">
        <v>4</v>
      </c>
      <c r="RAL196" s="2" t="s">
        <v>4</v>
      </c>
      <c r="RAM196" s="2" t="s">
        <v>4</v>
      </c>
      <c r="RAN196" s="2" t="s">
        <v>4</v>
      </c>
      <c r="RAO196" s="2" t="s">
        <v>4</v>
      </c>
      <c r="RAP196" s="2" t="s">
        <v>4</v>
      </c>
      <c r="RAQ196" s="2" t="s">
        <v>4</v>
      </c>
      <c r="RAR196" s="2" t="s">
        <v>4</v>
      </c>
      <c r="RAS196" s="2" t="s">
        <v>4</v>
      </c>
      <c r="RAT196" s="2" t="s">
        <v>4</v>
      </c>
      <c r="RAU196" s="2" t="s">
        <v>4</v>
      </c>
      <c r="RAV196" s="2" t="s">
        <v>4</v>
      </c>
      <c r="RAW196" s="2" t="s">
        <v>4</v>
      </c>
      <c r="RAX196" s="2" t="s">
        <v>4</v>
      </c>
      <c r="RAY196" s="2" t="s">
        <v>4</v>
      </c>
      <c r="RAZ196" s="2" t="s">
        <v>4</v>
      </c>
      <c r="RBA196" s="2" t="s">
        <v>4</v>
      </c>
      <c r="RBB196" s="2" t="s">
        <v>4</v>
      </c>
      <c r="RBC196" s="2" t="s">
        <v>4</v>
      </c>
      <c r="RBD196" s="2" t="s">
        <v>4</v>
      </c>
      <c r="RBE196" s="2" t="s">
        <v>4</v>
      </c>
      <c r="RBF196" s="2" t="s">
        <v>4</v>
      </c>
      <c r="RBG196" s="2" t="s">
        <v>4</v>
      </c>
      <c r="RBH196" s="2" t="s">
        <v>4</v>
      </c>
      <c r="RBI196" s="2" t="s">
        <v>4</v>
      </c>
      <c r="RBJ196" s="2" t="s">
        <v>4</v>
      </c>
      <c r="RBK196" s="2" t="s">
        <v>4</v>
      </c>
      <c r="RBL196" s="2" t="s">
        <v>4</v>
      </c>
      <c r="RBM196" s="2" t="s">
        <v>4</v>
      </c>
      <c r="RBN196" s="2" t="s">
        <v>4</v>
      </c>
      <c r="RBO196" s="2" t="s">
        <v>4</v>
      </c>
      <c r="RBP196" s="2" t="s">
        <v>4</v>
      </c>
      <c r="RBQ196" s="2" t="s">
        <v>4</v>
      </c>
      <c r="RBR196" s="2" t="s">
        <v>4</v>
      </c>
      <c r="RBS196" s="2" t="s">
        <v>4</v>
      </c>
      <c r="RBT196" s="2" t="s">
        <v>4</v>
      </c>
      <c r="RBU196" s="2" t="s">
        <v>4</v>
      </c>
      <c r="RBV196" s="2" t="s">
        <v>4</v>
      </c>
      <c r="RBW196" s="2" t="s">
        <v>4</v>
      </c>
      <c r="RBX196" s="2" t="s">
        <v>4</v>
      </c>
      <c r="RBY196" s="2" t="s">
        <v>4</v>
      </c>
      <c r="RBZ196" s="2" t="s">
        <v>4</v>
      </c>
      <c r="RCA196" s="2" t="s">
        <v>4</v>
      </c>
      <c r="RCB196" s="2" t="s">
        <v>4</v>
      </c>
      <c r="RCC196" s="2" t="s">
        <v>4</v>
      </c>
      <c r="RCD196" s="2" t="s">
        <v>4</v>
      </c>
      <c r="RCE196" s="2" t="s">
        <v>4</v>
      </c>
      <c r="RCF196" s="2" t="s">
        <v>4</v>
      </c>
      <c r="RCG196" s="2" t="s">
        <v>4</v>
      </c>
      <c r="RCH196" s="2" t="s">
        <v>4</v>
      </c>
      <c r="RCI196" s="2" t="s">
        <v>4</v>
      </c>
      <c r="RCJ196" s="2" t="s">
        <v>4</v>
      </c>
      <c r="RCK196" s="2" t="s">
        <v>4</v>
      </c>
      <c r="RCL196" s="2" t="s">
        <v>4</v>
      </c>
      <c r="RCM196" s="2" t="s">
        <v>4</v>
      </c>
      <c r="RCN196" s="2" t="s">
        <v>4</v>
      </c>
      <c r="RCO196" s="2" t="s">
        <v>4</v>
      </c>
      <c r="RCP196" s="2" t="s">
        <v>4</v>
      </c>
      <c r="RCQ196" s="2" t="s">
        <v>4</v>
      </c>
      <c r="RCR196" s="2" t="s">
        <v>4</v>
      </c>
      <c r="RCS196" s="2" t="s">
        <v>4</v>
      </c>
      <c r="RCT196" s="2" t="s">
        <v>4</v>
      </c>
      <c r="RCU196" s="2" t="s">
        <v>4</v>
      </c>
      <c r="RCV196" s="2" t="s">
        <v>4</v>
      </c>
      <c r="RCW196" s="2" t="s">
        <v>4</v>
      </c>
      <c r="RCX196" s="2" t="s">
        <v>4</v>
      </c>
      <c r="RCY196" s="2" t="s">
        <v>4</v>
      </c>
      <c r="RCZ196" s="2" t="s">
        <v>4</v>
      </c>
      <c r="RDA196" s="2" t="s">
        <v>4</v>
      </c>
      <c r="RDB196" s="2" t="s">
        <v>4</v>
      </c>
      <c r="RDC196" s="2" t="s">
        <v>4</v>
      </c>
      <c r="RDD196" s="2" t="s">
        <v>4</v>
      </c>
      <c r="RDE196" s="2" t="s">
        <v>4</v>
      </c>
      <c r="RDF196" s="2" t="s">
        <v>4</v>
      </c>
      <c r="RDG196" s="2" t="s">
        <v>4</v>
      </c>
      <c r="RDH196" s="2" t="s">
        <v>4</v>
      </c>
      <c r="RDI196" s="2" t="s">
        <v>4</v>
      </c>
      <c r="RDJ196" s="2" t="s">
        <v>4</v>
      </c>
      <c r="RDK196" s="2" t="s">
        <v>4</v>
      </c>
      <c r="RDL196" s="2" t="s">
        <v>4</v>
      </c>
      <c r="RDM196" s="2" t="s">
        <v>4</v>
      </c>
      <c r="RDN196" s="2" t="s">
        <v>4</v>
      </c>
      <c r="RDO196" s="2" t="s">
        <v>4</v>
      </c>
      <c r="RDP196" s="2" t="s">
        <v>4</v>
      </c>
      <c r="RDQ196" s="2" t="s">
        <v>4</v>
      </c>
      <c r="RDR196" s="2" t="s">
        <v>4</v>
      </c>
      <c r="RDS196" s="2" t="s">
        <v>4</v>
      </c>
      <c r="RDT196" s="2" t="s">
        <v>4</v>
      </c>
      <c r="RDU196" s="2" t="s">
        <v>4</v>
      </c>
      <c r="RDV196" s="2" t="s">
        <v>4</v>
      </c>
      <c r="RDW196" s="2" t="s">
        <v>4</v>
      </c>
      <c r="RDX196" s="2" t="s">
        <v>4</v>
      </c>
      <c r="RDY196" s="2" t="s">
        <v>4</v>
      </c>
      <c r="RDZ196" s="2" t="s">
        <v>4</v>
      </c>
      <c r="REA196" s="2" t="s">
        <v>4</v>
      </c>
      <c r="REB196" s="2" t="s">
        <v>4</v>
      </c>
      <c r="REC196" s="2" t="s">
        <v>4</v>
      </c>
      <c r="RED196" s="2" t="s">
        <v>4</v>
      </c>
      <c r="REE196" s="2" t="s">
        <v>4</v>
      </c>
      <c r="REF196" s="2" t="s">
        <v>4</v>
      </c>
      <c r="REG196" s="2" t="s">
        <v>4</v>
      </c>
      <c r="REH196" s="2" t="s">
        <v>4</v>
      </c>
      <c r="REI196" s="2" t="s">
        <v>4</v>
      </c>
      <c r="REJ196" s="2" t="s">
        <v>4</v>
      </c>
      <c r="REK196" s="2" t="s">
        <v>4</v>
      </c>
      <c r="REL196" s="2" t="s">
        <v>4</v>
      </c>
      <c r="REM196" s="2" t="s">
        <v>4</v>
      </c>
      <c r="REN196" s="2" t="s">
        <v>4</v>
      </c>
      <c r="REO196" s="2" t="s">
        <v>4</v>
      </c>
      <c r="REP196" s="2" t="s">
        <v>4</v>
      </c>
      <c r="REQ196" s="2" t="s">
        <v>4</v>
      </c>
      <c r="RER196" s="2" t="s">
        <v>4</v>
      </c>
      <c r="RES196" s="2" t="s">
        <v>4</v>
      </c>
      <c r="RET196" s="2" t="s">
        <v>4</v>
      </c>
      <c r="REU196" s="2" t="s">
        <v>4</v>
      </c>
      <c r="REV196" s="2" t="s">
        <v>4</v>
      </c>
      <c r="REW196" s="2" t="s">
        <v>4</v>
      </c>
      <c r="REX196" s="2" t="s">
        <v>4</v>
      </c>
      <c r="REY196" s="2" t="s">
        <v>4</v>
      </c>
      <c r="REZ196" s="2" t="s">
        <v>4</v>
      </c>
      <c r="RFA196" s="2" t="s">
        <v>4</v>
      </c>
      <c r="RFB196" s="2" t="s">
        <v>4</v>
      </c>
      <c r="RFC196" s="2" t="s">
        <v>4</v>
      </c>
      <c r="RFD196" s="2" t="s">
        <v>4</v>
      </c>
      <c r="RFE196" s="2" t="s">
        <v>4</v>
      </c>
      <c r="RFF196" s="2" t="s">
        <v>4</v>
      </c>
      <c r="RFG196" s="2" t="s">
        <v>4</v>
      </c>
      <c r="RFH196" s="2" t="s">
        <v>4</v>
      </c>
      <c r="RFI196" s="2" t="s">
        <v>4</v>
      </c>
      <c r="RFJ196" s="2" t="s">
        <v>4</v>
      </c>
      <c r="RFK196" s="2" t="s">
        <v>4</v>
      </c>
      <c r="RFL196" s="2" t="s">
        <v>4</v>
      </c>
      <c r="RFM196" s="2" t="s">
        <v>4</v>
      </c>
      <c r="RFN196" s="2" t="s">
        <v>4</v>
      </c>
      <c r="RFO196" s="2" t="s">
        <v>4</v>
      </c>
      <c r="RFP196" s="2" t="s">
        <v>4</v>
      </c>
      <c r="RFQ196" s="2" t="s">
        <v>4</v>
      </c>
      <c r="RFR196" s="2" t="s">
        <v>4</v>
      </c>
      <c r="RFS196" s="2" t="s">
        <v>4</v>
      </c>
      <c r="RFT196" s="2" t="s">
        <v>4</v>
      </c>
      <c r="RFU196" s="2" t="s">
        <v>4</v>
      </c>
      <c r="RFV196" s="2" t="s">
        <v>4</v>
      </c>
      <c r="RFW196" s="2" t="s">
        <v>4</v>
      </c>
      <c r="RFX196" s="2" t="s">
        <v>4</v>
      </c>
      <c r="RFY196" s="2" t="s">
        <v>4</v>
      </c>
      <c r="RFZ196" s="2" t="s">
        <v>4</v>
      </c>
      <c r="RGA196" s="2" t="s">
        <v>4</v>
      </c>
      <c r="RGB196" s="2" t="s">
        <v>4</v>
      </c>
      <c r="RGC196" s="2" t="s">
        <v>4</v>
      </c>
      <c r="RGD196" s="2" t="s">
        <v>4</v>
      </c>
      <c r="RGE196" s="2" t="s">
        <v>4</v>
      </c>
      <c r="RGF196" s="2" t="s">
        <v>4</v>
      </c>
      <c r="RGG196" s="2" t="s">
        <v>4</v>
      </c>
      <c r="RGH196" s="2" t="s">
        <v>4</v>
      </c>
      <c r="RGI196" s="2" t="s">
        <v>4</v>
      </c>
      <c r="RGJ196" s="2" t="s">
        <v>4</v>
      </c>
      <c r="RGK196" s="2" t="s">
        <v>4</v>
      </c>
      <c r="RGL196" s="2" t="s">
        <v>4</v>
      </c>
      <c r="RGM196" s="2" t="s">
        <v>4</v>
      </c>
      <c r="RGN196" s="2" t="s">
        <v>4</v>
      </c>
      <c r="RGO196" s="2" t="s">
        <v>4</v>
      </c>
      <c r="RGP196" s="2" t="s">
        <v>4</v>
      </c>
      <c r="RGQ196" s="2" t="s">
        <v>4</v>
      </c>
      <c r="RGR196" s="2" t="s">
        <v>4</v>
      </c>
      <c r="RGS196" s="2" t="s">
        <v>4</v>
      </c>
      <c r="RGT196" s="2" t="s">
        <v>4</v>
      </c>
      <c r="RGU196" s="2" t="s">
        <v>4</v>
      </c>
      <c r="RGV196" s="2" t="s">
        <v>4</v>
      </c>
      <c r="RGW196" s="2" t="s">
        <v>4</v>
      </c>
      <c r="RGX196" s="2" t="s">
        <v>4</v>
      </c>
      <c r="RGY196" s="2" t="s">
        <v>4</v>
      </c>
      <c r="RGZ196" s="2" t="s">
        <v>4</v>
      </c>
      <c r="RHA196" s="2" t="s">
        <v>4</v>
      </c>
      <c r="RHB196" s="2" t="s">
        <v>4</v>
      </c>
      <c r="RHC196" s="2" t="s">
        <v>4</v>
      </c>
      <c r="RHD196" s="2" t="s">
        <v>4</v>
      </c>
      <c r="RHE196" s="2" t="s">
        <v>4</v>
      </c>
      <c r="RHF196" s="2" t="s">
        <v>4</v>
      </c>
      <c r="RHG196" s="2" t="s">
        <v>4</v>
      </c>
      <c r="RHH196" s="2" t="s">
        <v>4</v>
      </c>
      <c r="RHI196" s="2" t="s">
        <v>4</v>
      </c>
      <c r="RHJ196" s="2" t="s">
        <v>4</v>
      </c>
      <c r="RHK196" s="2" t="s">
        <v>4</v>
      </c>
      <c r="RHL196" s="2" t="s">
        <v>4</v>
      </c>
      <c r="RHM196" s="2" t="s">
        <v>4</v>
      </c>
      <c r="RHN196" s="2" t="s">
        <v>4</v>
      </c>
      <c r="RHO196" s="2" t="s">
        <v>4</v>
      </c>
      <c r="RHP196" s="2" t="s">
        <v>4</v>
      </c>
      <c r="RHQ196" s="2" t="s">
        <v>4</v>
      </c>
      <c r="RHR196" s="2" t="s">
        <v>4</v>
      </c>
      <c r="RHS196" s="2" t="s">
        <v>4</v>
      </c>
      <c r="RHT196" s="2" t="s">
        <v>4</v>
      </c>
      <c r="RHU196" s="2" t="s">
        <v>4</v>
      </c>
      <c r="RHV196" s="2" t="s">
        <v>4</v>
      </c>
      <c r="RHW196" s="2" t="s">
        <v>4</v>
      </c>
      <c r="RHX196" s="2" t="s">
        <v>4</v>
      </c>
      <c r="RHY196" s="2" t="s">
        <v>4</v>
      </c>
      <c r="RHZ196" s="2" t="s">
        <v>4</v>
      </c>
      <c r="RIA196" s="2" t="s">
        <v>4</v>
      </c>
      <c r="RIB196" s="2" t="s">
        <v>4</v>
      </c>
      <c r="RIC196" s="2" t="s">
        <v>4</v>
      </c>
      <c r="RID196" s="2" t="s">
        <v>4</v>
      </c>
      <c r="RIE196" s="2" t="s">
        <v>4</v>
      </c>
      <c r="RIF196" s="2" t="s">
        <v>4</v>
      </c>
      <c r="RIG196" s="2" t="s">
        <v>4</v>
      </c>
      <c r="RIH196" s="2" t="s">
        <v>4</v>
      </c>
      <c r="RII196" s="2" t="s">
        <v>4</v>
      </c>
      <c r="RIJ196" s="2" t="s">
        <v>4</v>
      </c>
      <c r="RIK196" s="2" t="s">
        <v>4</v>
      </c>
      <c r="RIL196" s="2" t="s">
        <v>4</v>
      </c>
      <c r="RIM196" s="2" t="s">
        <v>4</v>
      </c>
      <c r="RIN196" s="2" t="s">
        <v>4</v>
      </c>
      <c r="RIO196" s="2" t="s">
        <v>4</v>
      </c>
      <c r="RIP196" s="2" t="s">
        <v>4</v>
      </c>
      <c r="RIQ196" s="2" t="s">
        <v>4</v>
      </c>
      <c r="RIR196" s="2" t="s">
        <v>4</v>
      </c>
      <c r="RIS196" s="2" t="s">
        <v>4</v>
      </c>
      <c r="RIT196" s="2" t="s">
        <v>4</v>
      </c>
      <c r="RIU196" s="2" t="s">
        <v>4</v>
      </c>
      <c r="RIV196" s="2" t="s">
        <v>4</v>
      </c>
      <c r="RIW196" s="2" t="s">
        <v>4</v>
      </c>
      <c r="RIX196" s="2" t="s">
        <v>4</v>
      </c>
      <c r="RIY196" s="2" t="s">
        <v>4</v>
      </c>
      <c r="RIZ196" s="2" t="s">
        <v>4</v>
      </c>
      <c r="RJA196" s="2" t="s">
        <v>4</v>
      </c>
      <c r="RJB196" s="2" t="s">
        <v>4</v>
      </c>
      <c r="RJC196" s="2" t="s">
        <v>4</v>
      </c>
      <c r="RJD196" s="2" t="s">
        <v>4</v>
      </c>
      <c r="RJE196" s="2" t="s">
        <v>4</v>
      </c>
      <c r="RJF196" s="2" t="s">
        <v>4</v>
      </c>
      <c r="RJG196" s="2" t="s">
        <v>4</v>
      </c>
      <c r="RJH196" s="2" t="s">
        <v>4</v>
      </c>
      <c r="RJI196" s="2" t="s">
        <v>4</v>
      </c>
      <c r="RJJ196" s="2" t="s">
        <v>4</v>
      </c>
      <c r="RJK196" s="2" t="s">
        <v>4</v>
      </c>
      <c r="RJL196" s="2" t="s">
        <v>4</v>
      </c>
      <c r="RJM196" s="2" t="s">
        <v>4</v>
      </c>
      <c r="RJN196" s="2" t="s">
        <v>4</v>
      </c>
      <c r="RJO196" s="2" t="s">
        <v>4</v>
      </c>
      <c r="RJP196" s="2" t="s">
        <v>4</v>
      </c>
      <c r="RJQ196" s="2" t="s">
        <v>4</v>
      </c>
      <c r="RJR196" s="2" t="s">
        <v>4</v>
      </c>
      <c r="RJS196" s="2" t="s">
        <v>4</v>
      </c>
      <c r="RJT196" s="2" t="s">
        <v>4</v>
      </c>
      <c r="RJU196" s="2" t="s">
        <v>4</v>
      </c>
      <c r="RJV196" s="2" t="s">
        <v>4</v>
      </c>
      <c r="RJW196" s="2" t="s">
        <v>4</v>
      </c>
      <c r="RJX196" s="2" t="s">
        <v>4</v>
      </c>
      <c r="RJY196" s="2" t="s">
        <v>4</v>
      </c>
      <c r="RJZ196" s="2" t="s">
        <v>4</v>
      </c>
      <c r="RKA196" s="2" t="s">
        <v>4</v>
      </c>
      <c r="RKB196" s="2" t="s">
        <v>4</v>
      </c>
      <c r="RKC196" s="2" t="s">
        <v>4</v>
      </c>
      <c r="RKD196" s="2" t="s">
        <v>4</v>
      </c>
      <c r="RKE196" s="2" t="s">
        <v>4</v>
      </c>
      <c r="RKF196" s="2" t="s">
        <v>4</v>
      </c>
      <c r="RKG196" s="2" t="s">
        <v>4</v>
      </c>
      <c r="RKH196" s="2" t="s">
        <v>4</v>
      </c>
      <c r="RKI196" s="2" t="s">
        <v>4</v>
      </c>
      <c r="RKJ196" s="2" t="s">
        <v>4</v>
      </c>
      <c r="RKK196" s="2" t="s">
        <v>4</v>
      </c>
      <c r="RKL196" s="2" t="s">
        <v>4</v>
      </c>
      <c r="RKM196" s="2" t="s">
        <v>4</v>
      </c>
      <c r="RKN196" s="2" t="s">
        <v>4</v>
      </c>
      <c r="RKO196" s="2" t="s">
        <v>4</v>
      </c>
      <c r="RKP196" s="2" t="s">
        <v>4</v>
      </c>
      <c r="RKQ196" s="2" t="s">
        <v>4</v>
      </c>
      <c r="RKR196" s="2" t="s">
        <v>4</v>
      </c>
      <c r="RKS196" s="2" t="s">
        <v>4</v>
      </c>
      <c r="RKT196" s="2" t="s">
        <v>4</v>
      </c>
      <c r="RKU196" s="2" t="s">
        <v>4</v>
      </c>
      <c r="RKV196" s="2" t="s">
        <v>4</v>
      </c>
      <c r="RKW196" s="2" t="s">
        <v>4</v>
      </c>
      <c r="RKX196" s="2" t="s">
        <v>4</v>
      </c>
      <c r="RKY196" s="2" t="s">
        <v>4</v>
      </c>
      <c r="RKZ196" s="2" t="s">
        <v>4</v>
      </c>
      <c r="RLA196" s="2" t="s">
        <v>4</v>
      </c>
      <c r="RLB196" s="2" t="s">
        <v>4</v>
      </c>
      <c r="RLC196" s="2" t="s">
        <v>4</v>
      </c>
      <c r="RLD196" s="2" t="s">
        <v>4</v>
      </c>
      <c r="RLE196" s="2" t="s">
        <v>4</v>
      </c>
      <c r="RLF196" s="2" t="s">
        <v>4</v>
      </c>
      <c r="RLG196" s="2" t="s">
        <v>4</v>
      </c>
      <c r="RLH196" s="2" t="s">
        <v>4</v>
      </c>
      <c r="RLI196" s="2" t="s">
        <v>4</v>
      </c>
      <c r="RLJ196" s="2" t="s">
        <v>4</v>
      </c>
      <c r="RLK196" s="2" t="s">
        <v>4</v>
      </c>
      <c r="RLL196" s="2" t="s">
        <v>4</v>
      </c>
      <c r="RLM196" s="2" t="s">
        <v>4</v>
      </c>
      <c r="RLN196" s="2" t="s">
        <v>4</v>
      </c>
      <c r="RLO196" s="2" t="s">
        <v>4</v>
      </c>
      <c r="RLP196" s="2" t="s">
        <v>4</v>
      </c>
      <c r="RLQ196" s="2" t="s">
        <v>4</v>
      </c>
      <c r="RLR196" s="2" t="s">
        <v>4</v>
      </c>
      <c r="RLS196" s="2" t="s">
        <v>4</v>
      </c>
      <c r="RLT196" s="2" t="s">
        <v>4</v>
      </c>
      <c r="RLU196" s="2" t="s">
        <v>4</v>
      </c>
      <c r="RLV196" s="2" t="s">
        <v>4</v>
      </c>
      <c r="RLW196" s="2" t="s">
        <v>4</v>
      </c>
      <c r="RLX196" s="2" t="s">
        <v>4</v>
      </c>
      <c r="RLY196" s="2" t="s">
        <v>4</v>
      </c>
      <c r="RLZ196" s="2" t="s">
        <v>4</v>
      </c>
      <c r="RMA196" s="2" t="s">
        <v>4</v>
      </c>
      <c r="RMB196" s="2" t="s">
        <v>4</v>
      </c>
      <c r="RMC196" s="2" t="s">
        <v>4</v>
      </c>
      <c r="RMD196" s="2" t="s">
        <v>4</v>
      </c>
      <c r="RME196" s="2" t="s">
        <v>4</v>
      </c>
      <c r="RMF196" s="2" t="s">
        <v>4</v>
      </c>
      <c r="RMG196" s="2" t="s">
        <v>4</v>
      </c>
      <c r="RMH196" s="2" t="s">
        <v>4</v>
      </c>
      <c r="RMI196" s="2" t="s">
        <v>4</v>
      </c>
      <c r="RMJ196" s="2" t="s">
        <v>4</v>
      </c>
      <c r="RMK196" s="2" t="s">
        <v>4</v>
      </c>
      <c r="RML196" s="2" t="s">
        <v>4</v>
      </c>
      <c r="RMM196" s="2" t="s">
        <v>4</v>
      </c>
      <c r="RMN196" s="2" t="s">
        <v>4</v>
      </c>
      <c r="RMO196" s="2" t="s">
        <v>4</v>
      </c>
      <c r="RMP196" s="2" t="s">
        <v>4</v>
      </c>
      <c r="RMQ196" s="2" t="s">
        <v>4</v>
      </c>
      <c r="RMR196" s="2" t="s">
        <v>4</v>
      </c>
      <c r="RMS196" s="2" t="s">
        <v>4</v>
      </c>
      <c r="RMT196" s="2" t="s">
        <v>4</v>
      </c>
      <c r="RMU196" s="2" t="s">
        <v>4</v>
      </c>
      <c r="RMV196" s="2" t="s">
        <v>4</v>
      </c>
      <c r="RMW196" s="2" t="s">
        <v>4</v>
      </c>
      <c r="RMX196" s="2" t="s">
        <v>4</v>
      </c>
      <c r="RMY196" s="2" t="s">
        <v>4</v>
      </c>
      <c r="RMZ196" s="2" t="s">
        <v>4</v>
      </c>
      <c r="RNA196" s="2" t="s">
        <v>4</v>
      </c>
      <c r="RNB196" s="2" t="s">
        <v>4</v>
      </c>
      <c r="RNC196" s="2" t="s">
        <v>4</v>
      </c>
      <c r="RND196" s="2" t="s">
        <v>4</v>
      </c>
      <c r="RNE196" s="2" t="s">
        <v>4</v>
      </c>
      <c r="RNF196" s="2" t="s">
        <v>4</v>
      </c>
      <c r="RNG196" s="2" t="s">
        <v>4</v>
      </c>
      <c r="RNH196" s="2" t="s">
        <v>4</v>
      </c>
      <c r="RNI196" s="2" t="s">
        <v>4</v>
      </c>
      <c r="RNJ196" s="2" t="s">
        <v>4</v>
      </c>
      <c r="RNK196" s="2" t="s">
        <v>4</v>
      </c>
      <c r="RNL196" s="2" t="s">
        <v>4</v>
      </c>
      <c r="RNM196" s="2" t="s">
        <v>4</v>
      </c>
      <c r="RNN196" s="2" t="s">
        <v>4</v>
      </c>
      <c r="RNO196" s="2" t="s">
        <v>4</v>
      </c>
      <c r="RNP196" s="2" t="s">
        <v>4</v>
      </c>
      <c r="RNQ196" s="2" t="s">
        <v>4</v>
      </c>
      <c r="RNR196" s="2" t="s">
        <v>4</v>
      </c>
      <c r="RNS196" s="2" t="s">
        <v>4</v>
      </c>
      <c r="RNT196" s="2" t="s">
        <v>4</v>
      </c>
      <c r="RNU196" s="2" t="s">
        <v>4</v>
      </c>
      <c r="RNV196" s="2" t="s">
        <v>4</v>
      </c>
      <c r="RNW196" s="2" t="s">
        <v>4</v>
      </c>
      <c r="RNX196" s="2" t="s">
        <v>4</v>
      </c>
      <c r="RNY196" s="2" t="s">
        <v>4</v>
      </c>
      <c r="RNZ196" s="2" t="s">
        <v>4</v>
      </c>
      <c r="ROA196" s="2" t="s">
        <v>4</v>
      </c>
      <c r="ROB196" s="2" t="s">
        <v>4</v>
      </c>
      <c r="ROC196" s="2" t="s">
        <v>4</v>
      </c>
      <c r="ROD196" s="2" t="s">
        <v>4</v>
      </c>
      <c r="ROE196" s="2" t="s">
        <v>4</v>
      </c>
      <c r="ROF196" s="2" t="s">
        <v>4</v>
      </c>
      <c r="ROG196" s="2" t="s">
        <v>4</v>
      </c>
      <c r="ROH196" s="2" t="s">
        <v>4</v>
      </c>
      <c r="ROI196" s="2" t="s">
        <v>4</v>
      </c>
      <c r="ROJ196" s="2" t="s">
        <v>4</v>
      </c>
      <c r="ROK196" s="2" t="s">
        <v>4</v>
      </c>
      <c r="ROL196" s="2" t="s">
        <v>4</v>
      </c>
      <c r="ROM196" s="2" t="s">
        <v>4</v>
      </c>
      <c r="RON196" s="2" t="s">
        <v>4</v>
      </c>
      <c r="ROO196" s="2" t="s">
        <v>4</v>
      </c>
      <c r="ROP196" s="2" t="s">
        <v>4</v>
      </c>
      <c r="ROQ196" s="2" t="s">
        <v>4</v>
      </c>
      <c r="ROR196" s="2" t="s">
        <v>4</v>
      </c>
      <c r="ROS196" s="2" t="s">
        <v>4</v>
      </c>
      <c r="ROT196" s="2" t="s">
        <v>4</v>
      </c>
      <c r="ROU196" s="2" t="s">
        <v>4</v>
      </c>
      <c r="ROV196" s="2" t="s">
        <v>4</v>
      </c>
      <c r="ROW196" s="2" t="s">
        <v>4</v>
      </c>
      <c r="ROX196" s="2" t="s">
        <v>4</v>
      </c>
      <c r="ROY196" s="2" t="s">
        <v>4</v>
      </c>
      <c r="ROZ196" s="2" t="s">
        <v>4</v>
      </c>
      <c r="RPA196" s="2" t="s">
        <v>4</v>
      </c>
      <c r="RPB196" s="2" t="s">
        <v>4</v>
      </c>
      <c r="RPC196" s="2" t="s">
        <v>4</v>
      </c>
      <c r="RPD196" s="2" t="s">
        <v>4</v>
      </c>
      <c r="RPE196" s="2" t="s">
        <v>4</v>
      </c>
      <c r="RPF196" s="2" t="s">
        <v>4</v>
      </c>
      <c r="RPG196" s="2" t="s">
        <v>4</v>
      </c>
      <c r="RPH196" s="2" t="s">
        <v>4</v>
      </c>
      <c r="RPI196" s="2" t="s">
        <v>4</v>
      </c>
      <c r="RPJ196" s="2" t="s">
        <v>4</v>
      </c>
      <c r="RPK196" s="2" t="s">
        <v>4</v>
      </c>
      <c r="RPL196" s="2" t="s">
        <v>4</v>
      </c>
      <c r="RPM196" s="2" t="s">
        <v>4</v>
      </c>
      <c r="RPN196" s="2" t="s">
        <v>4</v>
      </c>
      <c r="RPO196" s="2" t="s">
        <v>4</v>
      </c>
      <c r="RPP196" s="2" t="s">
        <v>4</v>
      </c>
      <c r="RPQ196" s="2" t="s">
        <v>4</v>
      </c>
      <c r="RPR196" s="2" t="s">
        <v>4</v>
      </c>
      <c r="RPS196" s="2" t="s">
        <v>4</v>
      </c>
      <c r="RPT196" s="2" t="s">
        <v>4</v>
      </c>
      <c r="RPU196" s="2" t="s">
        <v>4</v>
      </c>
      <c r="RPV196" s="2" t="s">
        <v>4</v>
      </c>
      <c r="RPW196" s="2" t="s">
        <v>4</v>
      </c>
      <c r="RPX196" s="2" t="s">
        <v>4</v>
      </c>
      <c r="RPY196" s="2" t="s">
        <v>4</v>
      </c>
      <c r="RPZ196" s="2" t="s">
        <v>4</v>
      </c>
      <c r="RQA196" s="2" t="s">
        <v>4</v>
      </c>
      <c r="RQB196" s="2" t="s">
        <v>4</v>
      </c>
      <c r="RQC196" s="2" t="s">
        <v>4</v>
      </c>
      <c r="RQD196" s="2" t="s">
        <v>4</v>
      </c>
      <c r="RQE196" s="2" t="s">
        <v>4</v>
      </c>
      <c r="RQF196" s="2" t="s">
        <v>4</v>
      </c>
      <c r="RQG196" s="2" t="s">
        <v>4</v>
      </c>
      <c r="RQH196" s="2" t="s">
        <v>4</v>
      </c>
      <c r="RQI196" s="2" t="s">
        <v>4</v>
      </c>
      <c r="RQJ196" s="2" t="s">
        <v>4</v>
      </c>
      <c r="RQK196" s="2" t="s">
        <v>4</v>
      </c>
      <c r="RQL196" s="2" t="s">
        <v>4</v>
      </c>
      <c r="RQM196" s="2" t="s">
        <v>4</v>
      </c>
      <c r="RQN196" s="2" t="s">
        <v>4</v>
      </c>
      <c r="RQO196" s="2" t="s">
        <v>4</v>
      </c>
      <c r="RQP196" s="2" t="s">
        <v>4</v>
      </c>
      <c r="RQQ196" s="2" t="s">
        <v>4</v>
      </c>
      <c r="RQR196" s="2" t="s">
        <v>4</v>
      </c>
      <c r="RQS196" s="2" t="s">
        <v>4</v>
      </c>
      <c r="RQT196" s="2" t="s">
        <v>4</v>
      </c>
      <c r="RQU196" s="2" t="s">
        <v>4</v>
      </c>
      <c r="RQV196" s="2" t="s">
        <v>4</v>
      </c>
      <c r="RQW196" s="2" t="s">
        <v>4</v>
      </c>
      <c r="RQX196" s="2" t="s">
        <v>4</v>
      </c>
      <c r="RQY196" s="2" t="s">
        <v>4</v>
      </c>
      <c r="RQZ196" s="2" t="s">
        <v>4</v>
      </c>
      <c r="RRA196" s="2" t="s">
        <v>4</v>
      </c>
      <c r="RRB196" s="2" t="s">
        <v>4</v>
      </c>
      <c r="RRC196" s="2" t="s">
        <v>4</v>
      </c>
      <c r="RRD196" s="2" t="s">
        <v>4</v>
      </c>
      <c r="RRE196" s="2" t="s">
        <v>4</v>
      </c>
      <c r="RRF196" s="2" t="s">
        <v>4</v>
      </c>
      <c r="RRG196" s="2" t="s">
        <v>4</v>
      </c>
      <c r="RRH196" s="2" t="s">
        <v>4</v>
      </c>
      <c r="RRI196" s="2" t="s">
        <v>4</v>
      </c>
      <c r="RRJ196" s="2" t="s">
        <v>4</v>
      </c>
      <c r="RRK196" s="2" t="s">
        <v>4</v>
      </c>
      <c r="RRL196" s="2" t="s">
        <v>4</v>
      </c>
      <c r="RRM196" s="2" t="s">
        <v>4</v>
      </c>
      <c r="RRN196" s="2" t="s">
        <v>4</v>
      </c>
      <c r="RRO196" s="2" t="s">
        <v>4</v>
      </c>
      <c r="RRP196" s="2" t="s">
        <v>4</v>
      </c>
      <c r="RRQ196" s="2" t="s">
        <v>4</v>
      </c>
      <c r="RRR196" s="2" t="s">
        <v>4</v>
      </c>
      <c r="RRS196" s="2" t="s">
        <v>4</v>
      </c>
      <c r="RRT196" s="2" t="s">
        <v>4</v>
      </c>
      <c r="RRU196" s="2" t="s">
        <v>4</v>
      </c>
      <c r="RRV196" s="2" t="s">
        <v>4</v>
      </c>
      <c r="RRW196" s="2" t="s">
        <v>4</v>
      </c>
      <c r="RRX196" s="2" t="s">
        <v>4</v>
      </c>
      <c r="RRY196" s="2" t="s">
        <v>4</v>
      </c>
      <c r="RRZ196" s="2" t="s">
        <v>4</v>
      </c>
      <c r="RSA196" s="2" t="s">
        <v>4</v>
      </c>
      <c r="RSB196" s="2" t="s">
        <v>4</v>
      </c>
      <c r="RSC196" s="2" t="s">
        <v>4</v>
      </c>
      <c r="RSD196" s="2" t="s">
        <v>4</v>
      </c>
      <c r="RSE196" s="2" t="s">
        <v>4</v>
      </c>
      <c r="RSF196" s="2" t="s">
        <v>4</v>
      </c>
      <c r="RSG196" s="2" t="s">
        <v>4</v>
      </c>
      <c r="RSH196" s="2" t="s">
        <v>4</v>
      </c>
      <c r="RSI196" s="2" t="s">
        <v>4</v>
      </c>
      <c r="RSJ196" s="2" t="s">
        <v>4</v>
      </c>
      <c r="RSK196" s="2" t="s">
        <v>4</v>
      </c>
      <c r="RSL196" s="2" t="s">
        <v>4</v>
      </c>
      <c r="RSM196" s="2" t="s">
        <v>4</v>
      </c>
      <c r="RSN196" s="2" t="s">
        <v>4</v>
      </c>
      <c r="RSO196" s="2" t="s">
        <v>4</v>
      </c>
      <c r="RSP196" s="2" t="s">
        <v>4</v>
      </c>
      <c r="RSQ196" s="2" t="s">
        <v>4</v>
      </c>
      <c r="RSR196" s="2" t="s">
        <v>4</v>
      </c>
      <c r="RSS196" s="2" t="s">
        <v>4</v>
      </c>
      <c r="RST196" s="2" t="s">
        <v>4</v>
      </c>
      <c r="RSU196" s="2" t="s">
        <v>4</v>
      </c>
      <c r="RSV196" s="2" t="s">
        <v>4</v>
      </c>
      <c r="RSW196" s="2" t="s">
        <v>4</v>
      </c>
      <c r="RSX196" s="2" t="s">
        <v>4</v>
      </c>
      <c r="RSY196" s="2" t="s">
        <v>4</v>
      </c>
      <c r="RSZ196" s="2" t="s">
        <v>4</v>
      </c>
      <c r="RTA196" s="2" t="s">
        <v>4</v>
      </c>
      <c r="RTB196" s="2" t="s">
        <v>4</v>
      </c>
      <c r="RTC196" s="2" t="s">
        <v>4</v>
      </c>
      <c r="RTD196" s="2" t="s">
        <v>4</v>
      </c>
      <c r="RTE196" s="2" t="s">
        <v>4</v>
      </c>
      <c r="RTF196" s="2" t="s">
        <v>4</v>
      </c>
      <c r="RTG196" s="2" t="s">
        <v>4</v>
      </c>
      <c r="RTH196" s="2" t="s">
        <v>4</v>
      </c>
      <c r="RTI196" s="2" t="s">
        <v>4</v>
      </c>
      <c r="RTJ196" s="2" t="s">
        <v>4</v>
      </c>
      <c r="RTK196" s="2" t="s">
        <v>4</v>
      </c>
      <c r="RTL196" s="2" t="s">
        <v>4</v>
      </c>
      <c r="RTM196" s="2" t="s">
        <v>4</v>
      </c>
      <c r="RTN196" s="2" t="s">
        <v>4</v>
      </c>
      <c r="RTO196" s="2" t="s">
        <v>4</v>
      </c>
      <c r="RTP196" s="2" t="s">
        <v>4</v>
      </c>
      <c r="RTQ196" s="2" t="s">
        <v>4</v>
      </c>
      <c r="RTR196" s="2" t="s">
        <v>4</v>
      </c>
      <c r="RTS196" s="2" t="s">
        <v>4</v>
      </c>
      <c r="RTT196" s="2" t="s">
        <v>4</v>
      </c>
      <c r="RTU196" s="2" t="s">
        <v>4</v>
      </c>
      <c r="RTV196" s="2" t="s">
        <v>4</v>
      </c>
      <c r="RTW196" s="2" t="s">
        <v>4</v>
      </c>
      <c r="RTX196" s="2" t="s">
        <v>4</v>
      </c>
      <c r="RTY196" s="2" t="s">
        <v>4</v>
      </c>
      <c r="RTZ196" s="2" t="s">
        <v>4</v>
      </c>
      <c r="RUA196" s="2" t="s">
        <v>4</v>
      </c>
      <c r="RUB196" s="2" t="s">
        <v>4</v>
      </c>
      <c r="RUC196" s="2" t="s">
        <v>4</v>
      </c>
      <c r="RUD196" s="2" t="s">
        <v>4</v>
      </c>
      <c r="RUE196" s="2" t="s">
        <v>4</v>
      </c>
      <c r="RUF196" s="2" t="s">
        <v>4</v>
      </c>
      <c r="RUG196" s="2" t="s">
        <v>4</v>
      </c>
      <c r="RUH196" s="2" t="s">
        <v>4</v>
      </c>
      <c r="RUI196" s="2" t="s">
        <v>4</v>
      </c>
      <c r="RUJ196" s="2" t="s">
        <v>4</v>
      </c>
      <c r="RUK196" s="2" t="s">
        <v>4</v>
      </c>
      <c r="RUL196" s="2" t="s">
        <v>4</v>
      </c>
      <c r="RUM196" s="2" t="s">
        <v>4</v>
      </c>
      <c r="RUN196" s="2" t="s">
        <v>4</v>
      </c>
      <c r="RUO196" s="2" t="s">
        <v>4</v>
      </c>
      <c r="RUP196" s="2" t="s">
        <v>4</v>
      </c>
      <c r="RUQ196" s="2" t="s">
        <v>4</v>
      </c>
      <c r="RUR196" s="2" t="s">
        <v>4</v>
      </c>
      <c r="RUS196" s="2" t="s">
        <v>4</v>
      </c>
      <c r="RUT196" s="2" t="s">
        <v>4</v>
      </c>
      <c r="RUU196" s="2" t="s">
        <v>4</v>
      </c>
      <c r="RUV196" s="2" t="s">
        <v>4</v>
      </c>
      <c r="RUW196" s="2" t="s">
        <v>4</v>
      </c>
      <c r="RUX196" s="2" t="s">
        <v>4</v>
      </c>
      <c r="RUY196" s="2" t="s">
        <v>4</v>
      </c>
      <c r="RUZ196" s="2" t="s">
        <v>4</v>
      </c>
      <c r="RVA196" s="2" t="s">
        <v>4</v>
      </c>
      <c r="RVB196" s="2" t="s">
        <v>4</v>
      </c>
      <c r="RVC196" s="2" t="s">
        <v>4</v>
      </c>
      <c r="RVD196" s="2" t="s">
        <v>4</v>
      </c>
      <c r="RVE196" s="2" t="s">
        <v>4</v>
      </c>
      <c r="RVF196" s="2" t="s">
        <v>4</v>
      </c>
      <c r="RVG196" s="2" t="s">
        <v>4</v>
      </c>
      <c r="RVH196" s="2" t="s">
        <v>4</v>
      </c>
      <c r="RVI196" s="2" t="s">
        <v>4</v>
      </c>
      <c r="RVJ196" s="2" t="s">
        <v>4</v>
      </c>
      <c r="RVK196" s="2" t="s">
        <v>4</v>
      </c>
      <c r="RVL196" s="2" t="s">
        <v>4</v>
      </c>
      <c r="RVM196" s="2" t="s">
        <v>4</v>
      </c>
      <c r="RVN196" s="2" t="s">
        <v>4</v>
      </c>
      <c r="RVO196" s="2" t="s">
        <v>4</v>
      </c>
      <c r="RVP196" s="2" t="s">
        <v>4</v>
      </c>
      <c r="RVQ196" s="2" t="s">
        <v>4</v>
      </c>
      <c r="RVR196" s="2" t="s">
        <v>4</v>
      </c>
      <c r="RVS196" s="2" t="s">
        <v>4</v>
      </c>
      <c r="RVT196" s="2" t="s">
        <v>4</v>
      </c>
      <c r="RVU196" s="2" t="s">
        <v>4</v>
      </c>
      <c r="RVV196" s="2" t="s">
        <v>4</v>
      </c>
      <c r="RVW196" s="2" t="s">
        <v>4</v>
      </c>
      <c r="RVX196" s="2" t="s">
        <v>4</v>
      </c>
      <c r="RVY196" s="2" t="s">
        <v>4</v>
      </c>
      <c r="RVZ196" s="2" t="s">
        <v>4</v>
      </c>
      <c r="RWA196" s="2" t="s">
        <v>4</v>
      </c>
      <c r="RWB196" s="2" t="s">
        <v>4</v>
      </c>
      <c r="RWC196" s="2" t="s">
        <v>4</v>
      </c>
      <c r="RWD196" s="2" t="s">
        <v>4</v>
      </c>
      <c r="RWE196" s="2" t="s">
        <v>4</v>
      </c>
      <c r="RWF196" s="2" t="s">
        <v>4</v>
      </c>
      <c r="RWG196" s="2" t="s">
        <v>4</v>
      </c>
      <c r="RWH196" s="2" t="s">
        <v>4</v>
      </c>
      <c r="RWI196" s="2" t="s">
        <v>4</v>
      </c>
      <c r="RWJ196" s="2" t="s">
        <v>4</v>
      </c>
      <c r="RWK196" s="2" t="s">
        <v>4</v>
      </c>
      <c r="RWL196" s="2" t="s">
        <v>4</v>
      </c>
      <c r="RWM196" s="2" t="s">
        <v>4</v>
      </c>
      <c r="RWN196" s="2" t="s">
        <v>4</v>
      </c>
      <c r="RWO196" s="2" t="s">
        <v>4</v>
      </c>
      <c r="RWP196" s="2" t="s">
        <v>4</v>
      </c>
      <c r="RWQ196" s="2" t="s">
        <v>4</v>
      </c>
      <c r="RWR196" s="2" t="s">
        <v>4</v>
      </c>
      <c r="RWS196" s="2" t="s">
        <v>4</v>
      </c>
      <c r="RWT196" s="2" t="s">
        <v>4</v>
      </c>
      <c r="RWU196" s="2" t="s">
        <v>4</v>
      </c>
      <c r="RWV196" s="2" t="s">
        <v>4</v>
      </c>
      <c r="RWW196" s="2" t="s">
        <v>4</v>
      </c>
      <c r="RWX196" s="2" t="s">
        <v>4</v>
      </c>
      <c r="RWY196" s="2" t="s">
        <v>4</v>
      </c>
      <c r="RWZ196" s="2" t="s">
        <v>4</v>
      </c>
      <c r="RXA196" s="2" t="s">
        <v>4</v>
      </c>
      <c r="RXB196" s="2" t="s">
        <v>4</v>
      </c>
      <c r="RXC196" s="2" t="s">
        <v>4</v>
      </c>
      <c r="RXD196" s="2" t="s">
        <v>4</v>
      </c>
      <c r="RXE196" s="2" t="s">
        <v>4</v>
      </c>
      <c r="RXF196" s="2" t="s">
        <v>4</v>
      </c>
      <c r="RXG196" s="2" t="s">
        <v>4</v>
      </c>
      <c r="RXH196" s="2" t="s">
        <v>4</v>
      </c>
      <c r="RXI196" s="2" t="s">
        <v>4</v>
      </c>
      <c r="RXJ196" s="2" t="s">
        <v>4</v>
      </c>
      <c r="RXK196" s="2" t="s">
        <v>4</v>
      </c>
      <c r="RXL196" s="2" t="s">
        <v>4</v>
      </c>
      <c r="RXM196" s="2" t="s">
        <v>4</v>
      </c>
      <c r="RXN196" s="2" t="s">
        <v>4</v>
      </c>
      <c r="RXO196" s="2" t="s">
        <v>4</v>
      </c>
      <c r="RXP196" s="2" t="s">
        <v>4</v>
      </c>
      <c r="RXQ196" s="2" t="s">
        <v>4</v>
      </c>
      <c r="RXR196" s="2" t="s">
        <v>4</v>
      </c>
      <c r="RXS196" s="2" t="s">
        <v>4</v>
      </c>
      <c r="RXT196" s="2" t="s">
        <v>4</v>
      </c>
      <c r="RXU196" s="2" t="s">
        <v>4</v>
      </c>
      <c r="RXV196" s="2" t="s">
        <v>4</v>
      </c>
      <c r="RXW196" s="2" t="s">
        <v>4</v>
      </c>
      <c r="RXX196" s="2" t="s">
        <v>4</v>
      </c>
      <c r="RXY196" s="2" t="s">
        <v>4</v>
      </c>
      <c r="RXZ196" s="2" t="s">
        <v>4</v>
      </c>
      <c r="RYA196" s="2" t="s">
        <v>4</v>
      </c>
      <c r="RYB196" s="2" t="s">
        <v>4</v>
      </c>
      <c r="RYC196" s="2" t="s">
        <v>4</v>
      </c>
      <c r="RYD196" s="2" t="s">
        <v>4</v>
      </c>
      <c r="RYE196" s="2" t="s">
        <v>4</v>
      </c>
      <c r="RYF196" s="2" t="s">
        <v>4</v>
      </c>
      <c r="RYG196" s="2" t="s">
        <v>4</v>
      </c>
      <c r="RYH196" s="2" t="s">
        <v>4</v>
      </c>
      <c r="RYI196" s="2" t="s">
        <v>4</v>
      </c>
      <c r="RYJ196" s="2" t="s">
        <v>4</v>
      </c>
      <c r="RYK196" s="2" t="s">
        <v>4</v>
      </c>
      <c r="RYL196" s="2" t="s">
        <v>4</v>
      </c>
      <c r="RYM196" s="2" t="s">
        <v>4</v>
      </c>
      <c r="RYN196" s="2" t="s">
        <v>4</v>
      </c>
      <c r="RYO196" s="2" t="s">
        <v>4</v>
      </c>
      <c r="RYP196" s="2" t="s">
        <v>4</v>
      </c>
      <c r="RYQ196" s="2" t="s">
        <v>4</v>
      </c>
      <c r="RYR196" s="2" t="s">
        <v>4</v>
      </c>
      <c r="RYS196" s="2" t="s">
        <v>4</v>
      </c>
      <c r="RYT196" s="2" t="s">
        <v>4</v>
      </c>
      <c r="RYU196" s="2" t="s">
        <v>4</v>
      </c>
      <c r="RYV196" s="2" t="s">
        <v>4</v>
      </c>
      <c r="RYW196" s="2" t="s">
        <v>4</v>
      </c>
      <c r="RYX196" s="2" t="s">
        <v>4</v>
      </c>
      <c r="RYY196" s="2" t="s">
        <v>4</v>
      </c>
      <c r="RYZ196" s="2" t="s">
        <v>4</v>
      </c>
      <c r="RZA196" s="2" t="s">
        <v>4</v>
      </c>
      <c r="RZB196" s="2" t="s">
        <v>4</v>
      </c>
      <c r="RZC196" s="2" t="s">
        <v>4</v>
      </c>
      <c r="RZD196" s="2" t="s">
        <v>4</v>
      </c>
      <c r="RZE196" s="2" t="s">
        <v>4</v>
      </c>
      <c r="RZF196" s="2" t="s">
        <v>4</v>
      </c>
      <c r="RZG196" s="2" t="s">
        <v>4</v>
      </c>
      <c r="RZH196" s="2" t="s">
        <v>4</v>
      </c>
      <c r="RZI196" s="2" t="s">
        <v>4</v>
      </c>
      <c r="RZJ196" s="2" t="s">
        <v>4</v>
      </c>
      <c r="RZK196" s="2" t="s">
        <v>4</v>
      </c>
      <c r="RZL196" s="2" t="s">
        <v>4</v>
      </c>
      <c r="RZM196" s="2" t="s">
        <v>4</v>
      </c>
      <c r="RZN196" s="2" t="s">
        <v>4</v>
      </c>
      <c r="RZO196" s="2" t="s">
        <v>4</v>
      </c>
      <c r="RZP196" s="2" t="s">
        <v>4</v>
      </c>
      <c r="RZQ196" s="2" t="s">
        <v>4</v>
      </c>
      <c r="RZR196" s="2" t="s">
        <v>4</v>
      </c>
      <c r="RZS196" s="2" t="s">
        <v>4</v>
      </c>
      <c r="RZT196" s="2" t="s">
        <v>4</v>
      </c>
      <c r="RZU196" s="2" t="s">
        <v>4</v>
      </c>
      <c r="RZV196" s="2" t="s">
        <v>4</v>
      </c>
      <c r="RZW196" s="2" t="s">
        <v>4</v>
      </c>
      <c r="RZX196" s="2" t="s">
        <v>4</v>
      </c>
      <c r="RZY196" s="2" t="s">
        <v>4</v>
      </c>
      <c r="RZZ196" s="2" t="s">
        <v>4</v>
      </c>
      <c r="SAA196" s="2" t="s">
        <v>4</v>
      </c>
      <c r="SAB196" s="2" t="s">
        <v>4</v>
      </c>
      <c r="SAC196" s="2" t="s">
        <v>4</v>
      </c>
      <c r="SAD196" s="2" t="s">
        <v>4</v>
      </c>
      <c r="SAE196" s="2" t="s">
        <v>4</v>
      </c>
      <c r="SAF196" s="2" t="s">
        <v>4</v>
      </c>
      <c r="SAG196" s="2" t="s">
        <v>4</v>
      </c>
      <c r="SAH196" s="2" t="s">
        <v>4</v>
      </c>
      <c r="SAI196" s="2" t="s">
        <v>4</v>
      </c>
      <c r="SAJ196" s="2" t="s">
        <v>4</v>
      </c>
      <c r="SAK196" s="2" t="s">
        <v>4</v>
      </c>
      <c r="SAL196" s="2" t="s">
        <v>4</v>
      </c>
      <c r="SAM196" s="2" t="s">
        <v>4</v>
      </c>
      <c r="SAN196" s="2" t="s">
        <v>4</v>
      </c>
      <c r="SAO196" s="2" t="s">
        <v>4</v>
      </c>
      <c r="SAP196" s="2" t="s">
        <v>4</v>
      </c>
      <c r="SAQ196" s="2" t="s">
        <v>4</v>
      </c>
      <c r="SAR196" s="2" t="s">
        <v>4</v>
      </c>
      <c r="SAS196" s="2" t="s">
        <v>4</v>
      </c>
      <c r="SAT196" s="2" t="s">
        <v>4</v>
      </c>
      <c r="SAU196" s="2" t="s">
        <v>4</v>
      </c>
      <c r="SAV196" s="2" t="s">
        <v>4</v>
      </c>
      <c r="SAW196" s="2" t="s">
        <v>4</v>
      </c>
      <c r="SAX196" s="2" t="s">
        <v>4</v>
      </c>
      <c r="SAY196" s="2" t="s">
        <v>4</v>
      </c>
      <c r="SAZ196" s="2" t="s">
        <v>4</v>
      </c>
      <c r="SBA196" s="2" t="s">
        <v>4</v>
      </c>
      <c r="SBB196" s="2" t="s">
        <v>4</v>
      </c>
      <c r="SBC196" s="2" t="s">
        <v>4</v>
      </c>
      <c r="SBD196" s="2" t="s">
        <v>4</v>
      </c>
      <c r="SBE196" s="2" t="s">
        <v>4</v>
      </c>
      <c r="SBF196" s="2" t="s">
        <v>4</v>
      </c>
      <c r="SBG196" s="2" t="s">
        <v>4</v>
      </c>
      <c r="SBH196" s="2" t="s">
        <v>4</v>
      </c>
      <c r="SBI196" s="2" t="s">
        <v>4</v>
      </c>
      <c r="SBJ196" s="2" t="s">
        <v>4</v>
      </c>
      <c r="SBK196" s="2" t="s">
        <v>4</v>
      </c>
      <c r="SBL196" s="2" t="s">
        <v>4</v>
      </c>
      <c r="SBM196" s="2" t="s">
        <v>4</v>
      </c>
      <c r="SBN196" s="2" t="s">
        <v>4</v>
      </c>
      <c r="SBO196" s="2" t="s">
        <v>4</v>
      </c>
      <c r="SBP196" s="2" t="s">
        <v>4</v>
      </c>
      <c r="SBQ196" s="2" t="s">
        <v>4</v>
      </c>
      <c r="SBR196" s="2" t="s">
        <v>4</v>
      </c>
      <c r="SBS196" s="2" t="s">
        <v>4</v>
      </c>
      <c r="SBT196" s="2" t="s">
        <v>4</v>
      </c>
      <c r="SBU196" s="2" t="s">
        <v>4</v>
      </c>
      <c r="SBV196" s="2" t="s">
        <v>4</v>
      </c>
      <c r="SBW196" s="2" t="s">
        <v>4</v>
      </c>
      <c r="SBX196" s="2" t="s">
        <v>4</v>
      </c>
      <c r="SBY196" s="2" t="s">
        <v>4</v>
      </c>
      <c r="SBZ196" s="2" t="s">
        <v>4</v>
      </c>
      <c r="SCA196" s="2" t="s">
        <v>4</v>
      </c>
      <c r="SCB196" s="2" t="s">
        <v>4</v>
      </c>
      <c r="SCC196" s="2" t="s">
        <v>4</v>
      </c>
      <c r="SCD196" s="2" t="s">
        <v>4</v>
      </c>
      <c r="SCE196" s="2" t="s">
        <v>4</v>
      </c>
      <c r="SCF196" s="2" t="s">
        <v>4</v>
      </c>
      <c r="SCG196" s="2" t="s">
        <v>4</v>
      </c>
      <c r="SCH196" s="2" t="s">
        <v>4</v>
      </c>
      <c r="SCI196" s="2" t="s">
        <v>4</v>
      </c>
      <c r="SCJ196" s="2" t="s">
        <v>4</v>
      </c>
      <c r="SCK196" s="2" t="s">
        <v>4</v>
      </c>
      <c r="SCL196" s="2" t="s">
        <v>4</v>
      </c>
      <c r="SCM196" s="2" t="s">
        <v>4</v>
      </c>
      <c r="SCN196" s="2" t="s">
        <v>4</v>
      </c>
      <c r="SCO196" s="2" t="s">
        <v>4</v>
      </c>
      <c r="SCP196" s="2" t="s">
        <v>4</v>
      </c>
      <c r="SCQ196" s="2" t="s">
        <v>4</v>
      </c>
      <c r="SCR196" s="2" t="s">
        <v>4</v>
      </c>
      <c r="SCS196" s="2" t="s">
        <v>4</v>
      </c>
      <c r="SCT196" s="2" t="s">
        <v>4</v>
      </c>
      <c r="SCU196" s="2" t="s">
        <v>4</v>
      </c>
      <c r="SCV196" s="2" t="s">
        <v>4</v>
      </c>
      <c r="SCW196" s="2" t="s">
        <v>4</v>
      </c>
      <c r="SCX196" s="2" t="s">
        <v>4</v>
      </c>
      <c r="SCY196" s="2" t="s">
        <v>4</v>
      </c>
      <c r="SCZ196" s="2" t="s">
        <v>4</v>
      </c>
      <c r="SDA196" s="2" t="s">
        <v>4</v>
      </c>
      <c r="SDB196" s="2" t="s">
        <v>4</v>
      </c>
      <c r="SDC196" s="2" t="s">
        <v>4</v>
      </c>
      <c r="SDD196" s="2" t="s">
        <v>4</v>
      </c>
      <c r="SDE196" s="2" t="s">
        <v>4</v>
      </c>
      <c r="SDF196" s="2" t="s">
        <v>4</v>
      </c>
      <c r="SDG196" s="2" t="s">
        <v>4</v>
      </c>
      <c r="SDH196" s="2" t="s">
        <v>4</v>
      </c>
      <c r="SDI196" s="2" t="s">
        <v>4</v>
      </c>
      <c r="SDJ196" s="2" t="s">
        <v>4</v>
      </c>
      <c r="SDK196" s="2" t="s">
        <v>4</v>
      </c>
      <c r="SDL196" s="2" t="s">
        <v>4</v>
      </c>
      <c r="SDM196" s="2" t="s">
        <v>4</v>
      </c>
      <c r="SDN196" s="2" t="s">
        <v>4</v>
      </c>
      <c r="SDO196" s="2" t="s">
        <v>4</v>
      </c>
      <c r="SDP196" s="2" t="s">
        <v>4</v>
      </c>
      <c r="SDQ196" s="2" t="s">
        <v>4</v>
      </c>
      <c r="SDR196" s="2" t="s">
        <v>4</v>
      </c>
      <c r="SDS196" s="2" t="s">
        <v>4</v>
      </c>
      <c r="SDT196" s="2" t="s">
        <v>4</v>
      </c>
      <c r="SDU196" s="2" t="s">
        <v>4</v>
      </c>
      <c r="SDV196" s="2" t="s">
        <v>4</v>
      </c>
      <c r="SDW196" s="2" t="s">
        <v>4</v>
      </c>
      <c r="SDX196" s="2" t="s">
        <v>4</v>
      </c>
      <c r="SDY196" s="2" t="s">
        <v>4</v>
      </c>
      <c r="SDZ196" s="2" t="s">
        <v>4</v>
      </c>
      <c r="SEA196" s="2" t="s">
        <v>4</v>
      </c>
      <c r="SEB196" s="2" t="s">
        <v>4</v>
      </c>
      <c r="SEC196" s="2" t="s">
        <v>4</v>
      </c>
      <c r="SED196" s="2" t="s">
        <v>4</v>
      </c>
      <c r="SEE196" s="2" t="s">
        <v>4</v>
      </c>
      <c r="SEF196" s="2" t="s">
        <v>4</v>
      </c>
      <c r="SEG196" s="2" t="s">
        <v>4</v>
      </c>
      <c r="SEH196" s="2" t="s">
        <v>4</v>
      </c>
      <c r="SEI196" s="2" t="s">
        <v>4</v>
      </c>
      <c r="SEJ196" s="2" t="s">
        <v>4</v>
      </c>
      <c r="SEK196" s="2" t="s">
        <v>4</v>
      </c>
      <c r="SEL196" s="2" t="s">
        <v>4</v>
      </c>
      <c r="SEM196" s="2" t="s">
        <v>4</v>
      </c>
      <c r="SEN196" s="2" t="s">
        <v>4</v>
      </c>
      <c r="SEO196" s="2" t="s">
        <v>4</v>
      </c>
      <c r="SEP196" s="2" t="s">
        <v>4</v>
      </c>
      <c r="SEQ196" s="2" t="s">
        <v>4</v>
      </c>
      <c r="SER196" s="2" t="s">
        <v>4</v>
      </c>
      <c r="SES196" s="2" t="s">
        <v>4</v>
      </c>
      <c r="SET196" s="2" t="s">
        <v>4</v>
      </c>
      <c r="SEU196" s="2" t="s">
        <v>4</v>
      </c>
      <c r="SEV196" s="2" t="s">
        <v>4</v>
      </c>
      <c r="SEW196" s="2" t="s">
        <v>4</v>
      </c>
      <c r="SEX196" s="2" t="s">
        <v>4</v>
      </c>
      <c r="SEY196" s="2" t="s">
        <v>4</v>
      </c>
      <c r="SEZ196" s="2" t="s">
        <v>4</v>
      </c>
      <c r="SFA196" s="2" t="s">
        <v>4</v>
      </c>
      <c r="SFB196" s="2" t="s">
        <v>4</v>
      </c>
      <c r="SFC196" s="2" t="s">
        <v>4</v>
      </c>
      <c r="SFD196" s="2" t="s">
        <v>4</v>
      </c>
      <c r="SFE196" s="2" t="s">
        <v>4</v>
      </c>
      <c r="SFF196" s="2" t="s">
        <v>4</v>
      </c>
      <c r="SFG196" s="2" t="s">
        <v>4</v>
      </c>
      <c r="SFH196" s="2" t="s">
        <v>4</v>
      </c>
      <c r="SFI196" s="2" t="s">
        <v>4</v>
      </c>
      <c r="SFJ196" s="2" t="s">
        <v>4</v>
      </c>
      <c r="SFK196" s="2" t="s">
        <v>4</v>
      </c>
      <c r="SFL196" s="2" t="s">
        <v>4</v>
      </c>
      <c r="SFM196" s="2" t="s">
        <v>4</v>
      </c>
      <c r="SFN196" s="2" t="s">
        <v>4</v>
      </c>
      <c r="SFO196" s="2" t="s">
        <v>4</v>
      </c>
      <c r="SFP196" s="2" t="s">
        <v>4</v>
      </c>
      <c r="SFQ196" s="2" t="s">
        <v>4</v>
      </c>
      <c r="SFR196" s="2" t="s">
        <v>4</v>
      </c>
      <c r="SFS196" s="2" t="s">
        <v>4</v>
      </c>
      <c r="SFT196" s="2" t="s">
        <v>4</v>
      </c>
      <c r="SFU196" s="2" t="s">
        <v>4</v>
      </c>
      <c r="SFV196" s="2" t="s">
        <v>4</v>
      </c>
      <c r="SFW196" s="2" t="s">
        <v>4</v>
      </c>
      <c r="SFX196" s="2" t="s">
        <v>4</v>
      </c>
      <c r="SFY196" s="2" t="s">
        <v>4</v>
      </c>
      <c r="SFZ196" s="2" t="s">
        <v>4</v>
      </c>
      <c r="SGA196" s="2" t="s">
        <v>4</v>
      </c>
      <c r="SGB196" s="2" t="s">
        <v>4</v>
      </c>
      <c r="SGC196" s="2" t="s">
        <v>4</v>
      </c>
      <c r="SGD196" s="2" t="s">
        <v>4</v>
      </c>
      <c r="SGE196" s="2" t="s">
        <v>4</v>
      </c>
      <c r="SGF196" s="2" t="s">
        <v>4</v>
      </c>
      <c r="SGG196" s="2" t="s">
        <v>4</v>
      </c>
      <c r="SGH196" s="2" t="s">
        <v>4</v>
      </c>
      <c r="SGI196" s="2" t="s">
        <v>4</v>
      </c>
      <c r="SGJ196" s="2" t="s">
        <v>4</v>
      </c>
      <c r="SGK196" s="2" t="s">
        <v>4</v>
      </c>
      <c r="SGL196" s="2" t="s">
        <v>4</v>
      </c>
      <c r="SGM196" s="2" t="s">
        <v>4</v>
      </c>
      <c r="SGN196" s="2" t="s">
        <v>4</v>
      </c>
      <c r="SGO196" s="2" t="s">
        <v>4</v>
      </c>
      <c r="SGP196" s="2" t="s">
        <v>4</v>
      </c>
      <c r="SGQ196" s="2" t="s">
        <v>4</v>
      </c>
      <c r="SGR196" s="2" t="s">
        <v>4</v>
      </c>
      <c r="SGS196" s="2" t="s">
        <v>4</v>
      </c>
      <c r="SGT196" s="2" t="s">
        <v>4</v>
      </c>
      <c r="SGU196" s="2" t="s">
        <v>4</v>
      </c>
      <c r="SGV196" s="2" t="s">
        <v>4</v>
      </c>
      <c r="SGW196" s="2" t="s">
        <v>4</v>
      </c>
      <c r="SGX196" s="2" t="s">
        <v>4</v>
      </c>
      <c r="SGY196" s="2" t="s">
        <v>4</v>
      </c>
      <c r="SGZ196" s="2" t="s">
        <v>4</v>
      </c>
      <c r="SHA196" s="2" t="s">
        <v>4</v>
      </c>
      <c r="SHB196" s="2" t="s">
        <v>4</v>
      </c>
      <c r="SHC196" s="2" t="s">
        <v>4</v>
      </c>
      <c r="SHD196" s="2" t="s">
        <v>4</v>
      </c>
      <c r="SHE196" s="2" t="s">
        <v>4</v>
      </c>
      <c r="SHF196" s="2" t="s">
        <v>4</v>
      </c>
      <c r="SHG196" s="2" t="s">
        <v>4</v>
      </c>
      <c r="SHH196" s="2" t="s">
        <v>4</v>
      </c>
      <c r="SHI196" s="2" t="s">
        <v>4</v>
      </c>
      <c r="SHJ196" s="2" t="s">
        <v>4</v>
      </c>
      <c r="SHK196" s="2" t="s">
        <v>4</v>
      </c>
      <c r="SHL196" s="2" t="s">
        <v>4</v>
      </c>
      <c r="SHM196" s="2" t="s">
        <v>4</v>
      </c>
      <c r="SHN196" s="2" t="s">
        <v>4</v>
      </c>
      <c r="SHO196" s="2" t="s">
        <v>4</v>
      </c>
      <c r="SHP196" s="2" t="s">
        <v>4</v>
      </c>
      <c r="SHQ196" s="2" t="s">
        <v>4</v>
      </c>
      <c r="SHR196" s="2" t="s">
        <v>4</v>
      </c>
      <c r="SHS196" s="2" t="s">
        <v>4</v>
      </c>
      <c r="SHT196" s="2" t="s">
        <v>4</v>
      </c>
      <c r="SHU196" s="2" t="s">
        <v>4</v>
      </c>
      <c r="SHV196" s="2" t="s">
        <v>4</v>
      </c>
      <c r="SHW196" s="2" t="s">
        <v>4</v>
      </c>
      <c r="SHX196" s="2" t="s">
        <v>4</v>
      </c>
      <c r="SHY196" s="2" t="s">
        <v>4</v>
      </c>
      <c r="SHZ196" s="2" t="s">
        <v>4</v>
      </c>
      <c r="SIA196" s="2" t="s">
        <v>4</v>
      </c>
      <c r="SIB196" s="2" t="s">
        <v>4</v>
      </c>
      <c r="SIC196" s="2" t="s">
        <v>4</v>
      </c>
      <c r="SID196" s="2" t="s">
        <v>4</v>
      </c>
      <c r="SIE196" s="2" t="s">
        <v>4</v>
      </c>
      <c r="SIF196" s="2" t="s">
        <v>4</v>
      </c>
      <c r="SIG196" s="2" t="s">
        <v>4</v>
      </c>
      <c r="SIH196" s="2" t="s">
        <v>4</v>
      </c>
      <c r="SII196" s="2" t="s">
        <v>4</v>
      </c>
      <c r="SIJ196" s="2" t="s">
        <v>4</v>
      </c>
      <c r="SIK196" s="2" t="s">
        <v>4</v>
      </c>
      <c r="SIL196" s="2" t="s">
        <v>4</v>
      </c>
      <c r="SIM196" s="2" t="s">
        <v>4</v>
      </c>
      <c r="SIN196" s="2" t="s">
        <v>4</v>
      </c>
      <c r="SIO196" s="2" t="s">
        <v>4</v>
      </c>
      <c r="SIP196" s="2" t="s">
        <v>4</v>
      </c>
      <c r="SIQ196" s="2" t="s">
        <v>4</v>
      </c>
      <c r="SIR196" s="2" t="s">
        <v>4</v>
      </c>
      <c r="SIS196" s="2" t="s">
        <v>4</v>
      </c>
      <c r="SIT196" s="2" t="s">
        <v>4</v>
      </c>
      <c r="SIU196" s="2" t="s">
        <v>4</v>
      </c>
      <c r="SIV196" s="2" t="s">
        <v>4</v>
      </c>
      <c r="SIW196" s="2" t="s">
        <v>4</v>
      </c>
      <c r="SIX196" s="2" t="s">
        <v>4</v>
      </c>
      <c r="SIY196" s="2" t="s">
        <v>4</v>
      </c>
      <c r="SIZ196" s="2" t="s">
        <v>4</v>
      </c>
      <c r="SJA196" s="2" t="s">
        <v>4</v>
      </c>
      <c r="SJB196" s="2" t="s">
        <v>4</v>
      </c>
      <c r="SJC196" s="2" t="s">
        <v>4</v>
      </c>
      <c r="SJD196" s="2" t="s">
        <v>4</v>
      </c>
      <c r="SJE196" s="2" t="s">
        <v>4</v>
      </c>
      <c r="SJF196" s="2" t="s">
        <v>4</v>
      </c>
      <c r="SJG196" s="2" t="s">
        <v>4</v>
      </c>
      <c r="SJH196" s="2" t="s">
        <v>4</v>
      </c>
      <c r="SJI196" s="2" t="s">
        <v>4</v>
      </c>
      <c r="SJJ196" s="2" t="s">
        <v>4</v>
      </c>
      <c r="SJK196" s="2" t="s">
        <v>4</v>
      </c>
      <c r="SJL196" s="2" t="s">
        <v>4</v>
      </c>
      <c r="SJM196" s="2" t="s">
        <v>4</v>
      </c>
      <c r="SJN196" s="2" t="s">
        <v>4</v>
      </c>
      <c r="SJO196" s="2" t="s">
        <v>4</v>
      </c>
      <c r="SJP196" s="2" t="s">
        <v>4</v>
      </c>
      <c r="SJQ196" s="2" t="s">
        <v>4</v>
      </c>
      <c r="SJR196" s="2" t="s">
        <v>4</v>
      </c>
      <c r="SJS196" s="2" t="s">
        <v>4</v>
      </c>
      <c r="SJT196" s="2" t="s">
        <v>4</v>
      </c>
      <c r="SJU196" s="2" t="s">
        <v>4</v>
      </c>
      <c r="SJV196" s="2" t="s">
        <v>4</v>
      </c>
      <c r="SJW196" s="2" t="s">
        <v>4</v>
      </c>
      <c r="SJX196" s="2" t="s">
        <v>4</v>
      </c>
      <c r="SJY196" s="2" t="s">
        <v>4</v>
      </c>
      <c r="SJZ196" s="2" t="s">
        <v>4</v>
      </c>
      <c r="SKA196" s="2" t="s">
        <v>4</v>
      </c>
      <c r="SKB196" s="2" t="s">
        <v>4</v>
      </c>
      <c r="SKC196" s="2" t="s">
        <v>4</v>
      </c>
      <c r="SKD196" s="2" t="s">
        <v>4</v>
      </c>
      <c r="SKE196" s="2" t="s">
        <v>4</v>
      </c>
      <c r="SKF196" s="2" t="s">
        <v>4</v>
      </c>
      <c r="SKG196" s="2" t="s">
        <v>4</v>
      </c>
      <c r="SKH196" s="2" t="s">
        <v>4</v>
      </c>
      <c r="SKI196" s="2" t="s">
        <v>4</v>
      </c>
      <c r="SKJ196" s="2" t="s">
        <v>4</v>
      </c>
      <c r="SKK196" s="2" t="s">
        <v>4</v>
      </c>
      <c r="SKL196" s="2" t="s">
        <v>4</v>
      </c>
      <c r="SKM196" s="2" t="s">
        <v>4</v>
      </c>
      <c r="SKN196" s="2" t="s">
        <v>4</v>
      </c>
      <c r="SKO196" s="2" t="s">
        <v>4</v>
      </c>
      <c r="SKP196" s="2" t="s">
        <v>4</v>
      </c>
      <c r="SKQ196" s="2" t="s">
        <v>4</v>
      </c>
      <c r="SKR196" s="2" t="s">
        <v>4</v>
      </c>
      <c r="SKS196" s="2" t="s">
        <v>4</v>
      </c>
      <c r="SKT196" s="2" t="s">
        <v>4</v>
      </c>
      <c r="SKU196" s="2" t="s">
        <v>4</v>
      </c>
      <c r="SKV196" s="2" t="s">
        <v>4</v>
      </c>
      <c r="SKW196" s="2" t="s">
        <v>4</v>
      </c>
      <c r="SKX196" s="2" t="s">
        <v>4</v>
      </c>
      <c r="SKY196" s="2" t="s">
        <v>4</v>
      </c>
      <c r="SKZ196" s="2" t="s">
        <v>4</v>
      </c>
      <c r="SLA196" s="2" t="s">
        <v>4</v>
      </c>
      <c r="SLB196" s="2" t="s">
        <v>4</v>
      </c>
      <c r="SLC196" s="2" t="s">
        <v>4</v>
      </c>
      <c r="SLD196" s="2" t="s">
        <v>4</v>
      </c>
      <c r="SLE196" s="2" t="s">
        <v>4</v>
      </c>
      <c r="SLF196" s="2" t="s">
        <v>4</v>
      </c>
      <c r="SLG196" s="2" t="s">
        <v>4</v>
      </c>
      <c r="SLH196" s="2" t="s">
        <v>4</v>
      </c>
      <c r="SLI196" s="2" t="s">
        <v>4</v>
      </c>
      <c r="SLJ196" s="2" t="s">
        <v>4</v>
      </c>
      <c r="SLK196" s="2" t="s">
        <v>4</v>
      </c>
      <c r="SLL196" s="2" t="s">
        <v>4</v>
      </c>
      <c r="SLM196" s="2" t="s">
        <v>4</v>
      </c>
      <c r="SLN196" s="2" t="s">
        <v>4</v>
      </c>
      <c r="SLO196" s="2" t="s">
        <v>4</v>
      </c>
      <c r="SLP196" s="2" t="s">
        <v>4</v>
      </c>
      <c r="SLQ196" s="2" t="s">
        <v>4</v>
      </c>
      <c r="SLR196" s="2" t="s">
        <v>4</v>
      </c>
      <c r="SLS196" s="2" t="s">
        <v>4</v>
      </c>
      <c r="SLT196" s="2" t="s">
        <v>4</v>
      </c>
      <c r="SLU196" s="2" t="s">
        <v>4</v>
      </c>
      <c r="SLV196" s="2" t="s">
        <v>4</v>
      </c>
      <c r="SLW196" s="2" t="s">
        <v>4</v>
      </c>
      <c r="SLX196" s="2" t="s">
        <v>4</v>
      </c>
      <c r="SLY196" s="2" t="s">
        <v>4</v>
      </c>
      <c r="SLZ196" s="2" t="s">
        <v>4</v>
      </c>
      <c r="SMA196" s="2" t="s">
        <v>4</v>
      </c>
      <c r="SMB196" s="2" t="s">
        <v>4</v>
      </c>
      <c r="SMC196" s="2" t="s">
        <v>4</v>
      </c>
      <c r="SMD196" s="2" t="s">
        <v>4</v>
      </c>
      <c r="SME196" s="2" t="s">
        <v>4</v>
      </c>
      <c r="SMF196" s="2" t="s">
        <v>4</v>
      </c>
      <c r="SMG196" s="2" t="s">
        <v>4</v>
      </c>
      <c r="SMH196" s="2" t="s">
        <v>4</v>
      </c>
      <c r="SMI196" s="2" t="s">
        <v>4</v>
      </c>
      <c r="SMJ196" s="2" t="s">
        <v>4</v>
      </c>
      <c r="SMK196" s="2" t="s">
        <v>4</v>
      </c>
      <c r="SML196" s="2" t="s">
        <v>4</v>
      </c>
      <c r="SMM196" s="2" t="s">
        <v>4</v>
      </c>
      <c r="SMN196" s="2" t="s">
        <v>4</v>
      </c>
      <c r="SMO196" s="2" t="s">
        <v>4</v>
      </c>
      <c r="SMP196" s="2" t="s">
        <v>4</v>
      </c>
      <c r="SMQ196" s="2" t="s">
        <v>4</v>
      </c>
      <c r="SMR196" s="2" t="s">
        <v>4</v>
      </c>
      <c r="SMS196" s="2" t="s">
        <v>4</v>
      </c>
      <c r="SMT196" s="2" t="s">
        <v>4</v>
      </c>
      <c r="SMU196" s="2" t="s">
        <v>4</v>
      </c>
      <c r="SMV196" s="2" t="s">
        <v>4</v>
      </c>
      <c r="SMW196" s="2" t="s">
        <v>4</v>
      </c>
      <c r="SMX196" s="2" t="s">
        <v>4</v>
      </c>
      <c r="SMY196" s="2" t="s">
        <v>4</v>
      </c>
      <c r="SMZ196" s="2" t="s">
        <v>4</v>
      </c>
      <c r="SNA196" s="2" t="s">
        <v>4</v>
      </c>
      <c r="SNB196" s="2" t="s">
        <v>4</v>
      </c>
      <c r="SNC196" s="2" t="s">
        <v>4</v>
      </c>
      <c r="SND196" s="2" t="s">
        <v>4</v>
      </c>
      <c r="SNE196" s="2" t="s">
        <v>4</v>
      </c>
      <c r="SNF196" s="2" t="s">
        <v>4</v>
      </c>
      <c r="SNG196" s="2" t="s">
        <v>4</v>
      </c>
      <c r="SNH196" s="2" t="s">
        <v>4</v>
      </c>
      <c r="SNI196" s="2" t="s">
        <v>4</v>
      </c>
      <c r="SNJ196" s="2" t="s">
        <v>4</v>
      </c>
      <c r="SNK196" s="2" t="s">
        <v>4</v>
      </c>
      <c r="SNL196" s="2" t="s">
        <v>4</v>
      </c>
      <c r="SNM196" s="2" t="s">
        <v>4</v>
      </c>
      <c r="SNN196" s="2" t="s">
        <v>4</v>
      </c>
      <c r="SNO196" s="2" t="s">
        <v>4</v>
      </c>
      <c r="SNP196" s="2" t="s">
        <v>4</v>
      </c>
      <c r="SNQ196" s="2" t="s">
        <v>4</v>
      </c>
      <c r="SNR196" s="2" t="s">
        <v>4</v>
      </c>
      <c r="SNS196" s="2" t="s">
        <v>4</v>
      </c>
      <c r="SNT196" s="2" t="s">
        <v>4</v>
      </c>
      <c r="SNU196" s="2" t="s">
        <v>4</v>
      </c>
      <c r="SNV196" s="2" t="s">
        <v>4</v>
      </c>
      <c r="SNW196" s="2" t="s">
        <v>4</v>
      </c>
      <c r="SNX196" s="2" t="s">
        <v>4</v>
      </c>
      <c r="SNY196" s="2" t="s">
        <v>4</v>
      </c>
      <c r="SNZ196" s="2" t="s">
        <v>4</v>
      </c>
      <c r="SOA196" s="2" t="s">
        <v>4</v>
      </c>
      <c r="SOB196" s="2" t="s">
        <v>4</v>
      </c>
      <c r="SOC196" s="2" t="s">
        <v>4</v>
      </c>
      <c r="SOD196" s="2" t="s">
        <v>4</v>
      </c>
      <c r="SOE196" s="2" t="s">
        <v>4</v>
      </c>
      <c r="SOF196" s="2" t="s">
        <v>4</v>
      </c>
      <c r="SOG196" s="2" t="s">
        <v>4</v>
      </c>
      <c r="SOH196" s="2" t="s">
        <v>4</v>
      </c>
      <c r="SOI196" s="2" t="s">
        <v>4</v>
      </c>
      <c r="SOJ196" s="2" t="s">
        <v>4</v>
      </c>
      <c r="SOK196" s="2" t="s">
        <v>4</v>
      </c>
      <c r="SOL196" s="2" t="s">
        <v>4</v>
      </c>
      <c r="SOM196" s="2" t="s">
        <v>4</v>
      </c>
      <c r="SON196" s="2" t="s">
        <v>4</v>
      </c>
      <c r="SOO196" s="2" t="s">
        <v>4</v>
      </c>
      <c r="SOP196" s="2" t="s">
        <v>4</v>
      </c>
      <c r="SOQ196" s="2" t="s">
        <v>4</v>
      </c>
      <c r="SOR196" s="2" t="s">
        <v>4</v>
      </c>
      <c r="SOS196" s="2" t="s">
        <v>4</v>
      </c>
      <c r="SOT196" s="2" t="s">
        <v>4</v>
      </c>
      <c r="SOU196" s="2" t="s">
        <v>4</v>
      </c>
      <c r="SOV196" s="2" t="s">
        <v>4</v>
      </c>
      <c r="SOW196" s="2" t="s">
        <v>4</v>
      </c>
      <c r="SOX196" s="2" t="s">
        <v>4</v>
      </c>
      <c r="SOY196" s="2" t="s">
        <v>4</v>
      </c>
      <c r="SOZ196" s="2" t="s">
        <v>4</v>
      </c>
      <c r="SPA196" s="2" t="s">
        <v>4</v>
      </c>
      <c r="SPB196" s="2" t="s">
        <v>4</v>
      </c>
      <c r="SPC196" s="2" t="s">
        <v>4</v>
      </c>
      <c r="SPD196" s="2" t="s">
        <v>4</v>
      </c>
      <c r="SPE196" s="2" t="s">
        <v>4</v>
      </c>
      <c r="SPF196" s="2" t="s">
        <v>4</v>
      </c>
      <c r="SPG196" s="2" t="s">
        <v>4</v>
      </c>
      <c r="SPH196" s="2" t="s">
        <v>4</v>
      </c>
      <c r="SPI196" s="2" t="s">
        <v>4</v>
      </c>
      <c r="SPJ196" s="2" t="s">
        <v>4</v>
      </c>
      <c r="SPK196" s="2" t="s">
        <v>4</v>
      </c>
      <c r="SPL196" s="2" t="s">
        <v>4</v>
      </c>
      <c r="SPM196" s="2" t="s">
        <v>4</v>
      </c>
      <c r="SPN196" s="2" t="s">
        <v>4</v>
      </c>
      <c r="SPO196" s="2" t="s">
        <v>4</v>
      </c>
      <c r="SPP196" s="2" t="s">
        <v>4</v>
      </c>
      <c r="SPQ196" s="2" t="s">
        <v>4</v>
      </c>
      <c r="SPR196" s="2" t="s">
        <v>4</v>
      </c>
      <c r="SPS196" s="2" t="s">
        <v>4</v>
      </c>
      <c r="SPT196" s="2" t="s">
        <v>4</v>
      </c>
      <c r="SPU196" s="2" t="s">
        <v>4</v>
      </c>
      <c r="SPV196" s="2" t="s">
        <v>4</v>
      </c>
      <c r="SPW196" s="2" t="s">
        <v>4</v>
      </c>
      <c r="SPX196" s="2" t="s">
        <v>4</v>
      </c>
      <c r="SPY196" s="2" t="s">
        <v>4</v>
      </c>
      <c r="SPZ196" s="2" t="s">
        <v>4</v>
      </c>
      <c r="SQA196" s="2" t="s">
        <v>4</v>
      </c>
      <c r="SQB196" s="2" t="s">
        <v>4</v>
      </c>
      <c r="SQC196" s="2" t="s">
        <v>4</v>
      </c>
      <c r="SQD196" s="2" t="s">
        <v>4</v>
      </c>
      <c r="SQE196" s="2" t="s">
        <v>4</v>
      </c>
      <c r="SQF196" s="2" t="s">
        <v>4</v>
      </c>
      <c r="SQG196" s="2" t="s">
        <v>4</v>
      </c>
      <c r="SQH196" s="2" t="s">
        <v>4</v>
      </c>
      <c r="SQI196" s="2" t="s">
        <v>4</v>
      </c>
      <c r="SQJ196" s="2" t="s">
        <v>4</v>
      </c>
      <c r="SQK196" s="2" t="s">
        <v>4</v>
      </c>
      <c r="SQL196" s="2" t="s">
        <v>4</v>
      </c>
      <c r="SQM196" s="2" t="s">
        <v>4</v>
      </c>
      <c r="SQN196" s="2" t="s">
        <v>4</v>
      </c>
      <c r="SQO196" s="2" t="s">
        <v>4</v>
      </c>
      <c r="SQP196" s="2" t="s">
        <v>4</v>
      </c>
      <c r="SQQ196" s="2" t="s">
        <v>4</v>
      </c>
      <c r="SQR196" s="2" t="s">
        <v>4</v>
      </c>
      <c r="SQS196" s="2" t="s">
        <v>4</v>
      </c>
      <c r="SQT196" s="2" t="s">
        <v>4</v>
      </c>
      <c r="SQU196" s="2" t="s">
        <v>4</v>
      </c>
      <c r="SQV196" s="2" t="s">
        <v>4</v>
      </c>
      <c r="SQW196" s="2" t="s">
        <v>4</v>
      </c>
      <c r="SQX196" s="2" t="s">
        <v>4</v>
      </c>
      <c r="SQY196" s="2" t="s">
        <v>4</v>
      </c>
      <c r="SQZ196" s="2" t="s">
        <v>4</v>
      </c>
      <c r="SRA196" s="2" t="s">
        <v>4</v>
      </c>
      <c r="SRB196" s="2" t="s">
        <v>4</v>
      </c>
      <c r="SRC196" s="2" t="s">
        <v>4</v>
      </c>
      <c r="SRD196" s="2" t="s">
        <v>4</v>
      </c>
      <c r="SRE196" s="2" t="s">
        <v>4</v>
      </c>
      <c r="SRF196" s="2" t="s">
        <v>4</v>
      </c>
      <c r="SRG196" s="2" t="s">
        <v>4</v>
      </c>
      <c r="SRH196" s="2" t="s">
        <v>4</v>
      </c>
      <c r="SRI196" s="2" t="s">
        <v>4</v>
      </c>
      <c r="SRJ196" s="2" t="s">
        <v>4</v>
      </c>
      <c r="SRK196" s="2" t="s">
        <v>4</v>
      </c>
      <c r="SRL196" s="2" t="s">
        <v>4</v>
      </c>
      <c r="SRM196" s="2" t="s">
        <v>4</v>
      </c>
      <c r="SRN196" s="2" t="s">
        <v>4</v>
      </c>
      <c r="SRO196" s="2" t="s">
        <v>4</v>
      </c>
      <c r="SRP196" s="2" t="s">
        <v>4</v>
      </c>
      <c r="SRQ196" s="2" t="s">
        <v>4</v>
      </c>
      <c r="SRR196" s="2" t="s">
        <v>4</v>
      </c>
      <c r="SRS196" s="2" t="s">
        <v>4</v>
      </c>
      <c r="SRT196" s="2" t="s">
        <v>4</v>
      </c>
      <c r="SRU196" s="2" t="s">
        <v>4</v>
      </c>
      <c r="SRV196" s="2" t="s">
        <v>4</v>
      </c>
      <c r="SRW196" s="2" t="s">
        <v>4</v>
      </c>
      <c r="SRX196" s="2" t="s">
        <v>4</v>
      </c>
      <c r="SRY196" s="2" t="s">
        <v>4</v>
      </c>
      <c r="SRZ196" s="2" t="s">
        <v>4</v>
      </c>
      <c r="SSA196" s="2" t="s">
        <v>4</v>
      </c>
      <c r="SSB196" s="2" t="s">
        <v>4</v>
      </c>
      <c r="SSC196" s="2" t="s">
        <v>4</v>
      </c>
      <c r="SSD196" s="2" t="s">
        <v>4</v>
      </c>
      <c r="SSE196" s="2" t="s">
        <v>4</v>
      </c>
      <c r="SSF196" s="2" t="s">
        <v>4</v>
      </c>
      <c r="SSG196" s="2" t="s">
        <v>4</v>
      </c>
      <c r="SSH196" s="2" t="s">
        <v>4</v>
      </c>
      <c r="SSI196" s="2" t="s">
        <v>4</v>
      </c>
      <c r="SSJ196" s="2" t="s">
        <v>4</v>
      </c>
      <c r="SSK196" s="2" t="s">
        <v>4</v>
      </c>
      <c r="SSL196" s="2" t="s">
        <v>4</v>
      </c>
      <c r="SSM196" s="2" t="s">
        <v>4</v>
      </c>
      <c r="SSN196" s="2" t="s">
        <v>4</v>
      </c>
      <c r="SSO196" s="2" t="s">
        <v>4</v>
      </c>
      <c r="SSP196" s="2" t="s">
        <v>4</v>
      </c>
      <c r="SSQ196" s="2" t="s">
        <v>4</v>
      </c>
      <c r="SSR196" s="2" t="s">
        <v>4</v>
      </c>
      <c r="SSS196" s="2" t="s">
        <v>4</v>
      </c>
      <c r="SST196" s="2" t="s">
        <v>4</v>
      </c>
      <c r="SSU196" s="2" t="s">
        <v>4</v>
      </c>
      <c r="SSV196" s="2" t="s">
        <v>4</v>
      </c>
      <c r="SSW196" s="2" t="s">
        <v>4</v>
      </c>
      <c r="SSX196" s="2" t="s">
        <v>4</v>
      </c>
      <c r="SSY196" s="2" t="s">
        <v>4</v>
      </c>
      <c r="SSZ196" s="2" t="s">
        <v>4</v>
      </c>
      <c r="STA196" s="2" t="s">
        <v>4</v>
      </c>
      <c r="STB196" s="2" t="s">
        <v>4</v>
      </c>
      <c r="STC196" s="2" t="s">
        <v>4</v>
      </c>
      <c r="STD196" s="2" t="s">
        <v>4</v>
      </c>
      <c r="STE196" s="2" t="s">
        <v>4</v>
      </c>
      <c r="STF196" s="2" t="s">
        <v>4</v>
      </c>
      <c r="STG196" s="2" t="s">
        <v>4</v>
      </c>
      <c r="STH196" s="2" t="s">
        <v>4</v>
      </c>
      <c r="STI196" s="2" t="s">
        <v>4</v>
      </c>
      <c r="STJ196" s="2" t="s">
        <v>4</v>
      </c>
      <c r="STK196" s="2" t="s">
        <v>4</v>
      </c>
      <c r="STL196" s="2" t="s">
        <v>4</v>
      </c>
      <c r="STM196" s="2" t="s">
        <v>4</v>
      </c>
      <c r="STN196" s="2" t="s">
        <v>4</v>
      </c>
      <c r="STO196" s="2" t="s">
        <v>4</v>
      </c>
      <c r="STP196" s="2" t="s">
        <v>4</v>
      </c>
      <c r="STQ196" s="2" t="s">
        <v>4</v>
      </c>
      <c r="STR196" s="2" t="s">
        <v>4</v>
      </c>
      <c r="STS196" s="2" t="s">
        <v>4</v>
      </c>
      <c r="STT196" s="2" t="s">
        <v>4</v>
      </c>
      <c r="STU196" s="2" t="s">
        <v>4</v>
      </c>
      <c r="STV196" s="2" t="s">
        <v>4</v>
      </c>
      <c r="STW196" s="2" t="s">
        <v>4</v>
      </c>
      <c r="STX196" s="2" t="s">
        <v>4</v>
      </c>
      <c r="STY196" s="2" t="s">
        <v>4</v>
      </c>
      <c r="STZ196" s="2" t="s">
        <v>4</v>
      </c>
      <c r="SUA196" s="2" t="s">
        <v>4</v>
      </c>
      <c r="SUB196" s="2" t="s">
        <v>4</v>
      </c>
      <c r="SUC196" s="2" t="s">
        <v>4</v>
      </c>
      <c r="SUD196" s="2" t="s">
        <v>4</v>
      </c>
      <c r="SUE196" s="2" t="s">
        <v>4</v>
      </c>
      <c r="SUF196" s="2" t="s">
        <v>4</v>
      </c>
      <c r="SUG196" s="2" t="s">
        <v>4</v>
      </c>
      <c r="SUH196" s="2" t="s">
        <v>4</v>
      </c>
      <c r="SUI196" s="2" t="s">
        <v>4</v>
      </c>
      <c r="SUJ196" s="2" t="s">
        <v>4</v>
      </c>
      <c r="SUK196" s="2" t="s">
        <v>4</v>
      </c>
      <c r="SUL196" s="2" t="s">
        <v>4</v>
      </c>
      <c r="SUM196" s="2" t="s">
        <v>4</v>
      </c>
      <c r="SUN196" s="2" t="s">
        <v>4</v>
      </c>
      <c r="SUO196" s="2" t="s">
        <v>4</v>
      </c>
      <c r="SUP196" s="2" t="s">
        <v>4</v>
      </c>
      <c r="SUQ196" s="2" t="s">
        <v>4</v>
      </c>
      <c r="SUR196" s="2" t="s">
        <v>4</v>
      </c>
      <c r="SUS196" s="2" t="s">
        <v>4</v>
      </c>
      <c r="SUT196" s="2" t="s">
        <v>4</v>
      </c>
      <c r="SUU196" s="2" t="s">
        <v>4</v>
      </c>
      <c r="SUV196" s="2" t="s">
        <v>4</v>
      </c>
      <c r="SUW196" s="2" t="s">
        <v>4</v>
      </c>
      <c r="SUX196" s="2" t="s">
        <v>4</v>
      </c>
      <c r="SUY196" s="2" t="s">
        <v>4</v>
      </c>
      <c r="SUZ196" s="2" t="s">
        <v>4</v>
      </c>
      <c r="SVA196" s="2" t="s">
        <v>4</v>
      </c>
      <c r="SVB196" s="2" t="s">
        <v>4</v>
      </c>
      <c r="SVC196" s="2" t="s">
        <v>4</v>
      </c>
      <c r="SVD196" s="2" t="s">
        <v>4</v>
      </c>
      <c r="SVE196" s="2" t="s">
        <v>4</v>
      </c>
      <c r="SVF196" s="2" t="s">
        <v>4</v>
      </c>
      <c r="SVG196" s="2" t="s">
        <v>4</v>
      </c>
      <c r="SVH196" s="2" t="s">
        <v>4</v>
      </c>
      <c r="SVI196" s="2" t="s">
        <v>4</v>
      </c>
      <c r="SVJ196" s="2" t="s">
        <v>4</v>
      </c>
      <c r="SVK196" s="2" t="s">
        <v>4</v>
      </c>
      <c r="SVL196" s="2" t="s">
        <v>4</v>
      </c>
      <c r="SVM196" s="2" t="s">
        <v>4</v>
      </c>
      <c r="SVN196" s="2" t="s">
        <v>4</v>
      </c>
      <c r="SVO196" s="2" t="s">
        <v>4</v>
      </c>
      <c r="SVP196" s="2" t="s">
        <v>4</v>
      </c>
      <c r="SVQ196" s="2" t="s">
        <v>4</v>
      </c>
      <c r="SVR196" s="2" t="s">
        <v>4</v>
      </c>
      <c r="SVS196" s="2" t="s">
        <v>4</v>
      </c>
      <c r="SVT196" s="2" t="s">
        <v>4</v>
      </c>
      <c r="SVU196" s="2" t="s">
        <v>4</v>
      </c>
      <c r="SVV196" s="2" t="s">
        <v>4</v>
      </c>
      <c r="SVW196" s="2" t="s">
        <v>4</v>
      </c>
      <c r="SVX196" s="2" t="s">
        <v>4</v>
      </c>
      <c r="SVY196" s="2" t="s">
        <v>4</v>
      </c>
      <c r="SVZ196" s="2" t="s">
        <v>4</v>
      </c>
      <c r="SWA196" s="2" t="s">
        <v>4</v>
      </c>
      <c r="SWB196" s="2" t="s">
        <v>4</v>
      </c>
      <c r="SWC196" s="2" t="s">
        <v>4</v>
      </c>
      <c r="SWD196" s="2" t="s">
        <v>4</v>
      </c>
      <c r="SWE196" s="2" t="s">
        <v>4</v>
      </c>
      <c r="SWF196" s="2" t="s">
        <v>4</v>
      </c>
      <c r="SWG196" s="2" t="s">
        <v>4</v>
      </c>
      <c r="SWH196" s="2" t="s">
        <v>4</v>
      </c>
      <c r="SWI196" s="2" t="s">
        <v>4</v>
      </c>
      <c r="SWJ196" s="2" t="s">
        <v>4</v>
      </c>
      <c r="SWK196" s="2" t="s">
        <v>4</v>
      </c>
      <c r="SWL196" s="2" t="s">
        <v>4</v>
      </c>
      <c r="SWM196" s="2" t="s">
        <v>4</v>
      </c>
      <c r="SWN196" s="2" t="s">
        <v>4</v>
      </c>
      <c r="SWO196" s="2" t="s">
        <v>4</v>
      </c>
      <c r="SWP196" s="2" t="s">
        <v>4</v>
      </c>
      <c r="SWQ196" s="2" t="s">
        <v>4</v>
      </c>
      <c r="SWR196" s="2" t="s">
        <v>4</v>
      </c>
      <c r="SWS196" s="2" t="s">
        <v>4</v>
      </c>
      <c r="SWT196" s="2" t="s">
        <v>4</v>
      </c>
      <c r="SWU196" s="2" t="s">
        <v>4</v>
      </c>
      <c r="SWV196" s="2" t="s">
        <v>4</v>
      </c>
      <c r="SWW196" s="2" t="s">
        <v>4</v>
      </c>
      <c r="SWX196" s="2" t="s">
        <v>4</v>
      </c>
      <c r="SWY196" s="2" t="s">
        <v>4</v>
      </c>
      <c r="SWZ196" s="2" t="s">
        <v>4</v>
      </c>
      <c r="SXA196" s="2" t="s">
        <v>4</v>
      </c>
      <c r="SXB196" s="2" t="s">
        <v>4</v>
      </c>
      <c r="SXC196" s="2" t="s">
        <v>4</v>
      </c>
      <c r="SXD196" s="2" t="s">
        <v>4</v>
      </c>
      <c r="SXE196" s="2" t="s">
        <v>4</v>
      </c>
      <c r="SXF196" s="2" t="s">
        <v>4</v>
      </c>
      <c r="SXG196" s="2" t="s">
        <v>4</v>
      </c>
      <c r="SXH196" s="2" t="s">
        <v>4</v>
      </c>
      <c r="SXI196" s="2" t="s">
        <v>4</v>
      </c>
      <c r="SXJ196" s="2" t="s">
        <v>4</v>
      </c>
      <c r="SXK196" s="2" t="s">
        <v>4</v>
      </c>
      <c r="SXL196" s="2" t="s">
        <v>4</v>
      </c>
      <c r="SXM196" s="2" t="s">
        <v>4</v>
      </c>
      <c r="SXN196" s="2" t="s">
        <v>4</v>
      </c>
      <c r="SXO196" s="2" t="s">
        <v>4</v>
      </c>
      <c r="SXP196" s="2" t="s">
        <v>4</v>
      </c>
      <c r="SXQ196" s="2" t="s">
        <v>4</v>
      </c>
      <c r="SXR196" s="2" t="s">
        <v>4</v>
      </c>
      <c r="SXS196" s="2" t="s">
        <v>4</v>
      </c>
      <c r="SXT196" s="2" t="s">
        <v>4</v>
      </c>
      <c r="SXU196" s="2" t="s">
        <v>4</v>
      </c>
      <c r="SXV196" s="2" t="s">
        <v>4</v>
      </c>
      <c r="SXW196" s="2" t="s">
        <v>4</v>
      </c>
      <c r="SXX196" s="2" t="s">
        <v>4</v>
      </c>
      <c r="SXY196" s="2" t="s">
        <v>4</v>
      </c>
      <c r="SXZ196" s="2" t="s">
        <v>4</v>
      </c>
      <c r="SYA196" s="2" t="s">
        <v>4</v>
      </c>
      <c r="SYB196" s="2" t="s">
        <v>4</v>
      </c>
      <c r="SYC196" s="2" t="s">
        <v>4</v>
      </c>
      <c r="SYD196" s="2" t="s">
        <v>4</v>
      </c>
      <c r="SYE196" s="2" t="s">
        <v>4</v>
      </c>
      <c r="SYF196" s="2" t="s">
        <v>4</v>
      </c>
      <c r="SYG196" s="2" t="s">
        <v>4</v>
      </c>
      <c r="SYH196" s="2" t="s">
        <v>4</v>
      </c>
      <c r="SYI196" s="2" t="s">
        <v>4</v>
      </c>
      <c r="SYJ196" s="2" t="s">
        <v>4</v>
      </c>
      <c r="SYK196" s="2" t="s">
        <v>4</v>
      </c>
      <c r="SYL196" s="2" t="s">
        <v>4</v>
      </c>
      <c r="SYM196" s="2" t="s">
        <v>4</v>
      </c>
      <c r="SYN196" s="2" t="s">
        <v>4</v>
      </c>
      <c r="SYO196" s="2" t="s">
        <v>4</v>
      </c>
      <c r="SYP196" s="2" t="s">
        <v>4</v>
      </c>
      <c r="SYQ196" s="2" t="s">
        <v>4</v>
      </c>
      <c r="SYR196" s="2" t="s">
        <v>4</v>
      </c>
      <c r="SYS196" s="2" t="s">
        <v>4</v>
      </c>
      <c r="SYT196" s="2" t="s">
        <v>4</v>
      </c>
      <c r="SYU196" s="2" t="s">
        <v>4</v>
      </c>
      <c r="SYV196" s="2" t="s">
        <v>4</v>
      </c>
      <c r="SYW196" s="2" t="s">
        <v>4</v>
      </c>
      <c r="SYX196" s="2" t="s">
        <v>4</v>
      </c>
      <c r="SYY196" s="2" t="s">
        <v>4</v>
      </c>
      <c r="SYZ196" s="2" t="s">
        <v>4</v>
      </c>
      <c r="SZA196" s="2" t="s">
        <v>4</v>
      </c>
      <c r="SZB196" s="2" t="s">
        <v>4</v>
      </c>
      <c r="SZC196" s="2" t="s">
        <v>4</v>
      </c>
      <c r="SZD196" s="2" t="s">
        <v>4</v>
      </c>
      <c r="SZE196" s="2" t="s">
        <v>4</v>
      </c>
      <c r="SZF196" s="2" t="s">
        <v>4</v>
      </c>
      <c r="SZG196" s="2" t="s">
        <v>4</v>
      </c>
      <c r="SZH196" s="2" t="s">
        <v>4</v>
      </c>
      <c r="SZI196" s="2" t="s">
        <v>4</v>
      </c>
      <c r="SZJ196" s="2" t="s">
        <v>4</v>
      </c>
      <c r="SZK196" s="2" t="s">
        <v>4</v>
      </c>
      <c r="SZL196" s="2" t="s">
        <v>4</v>
      </c>
      <c r="SZM196" s="2" t="s">
        <v>4</v>
      </c>
      <c r="SZN196" s="2" t="s">
        <v>4</v>
      </c>
      <c r="SZO196" s="2" t="s">
        <v>4</v>
      </c>
      <c r="SZP196" s="2" t="s">
        <v>4</v>
      </c>
      <c r="SZQ196" s="2" t="s">
        <v>4</v>
      </c>
      <c r="SZR196" s="2" t="s">
        <v>4</v>
      </c>
      <c r="SZS196" s="2" t="s">
        <v>4</v>
      </c>
      <c r="SZT196" s="2" t="s">
        <v>4</v>
      </c>
      <c r="SZU196" s="2" t="s">
        <v>4</v>
      </c>
      <c r="SZV196" s="2" t="s">
        <v>4</v>
      </c>
      <c r="SZW196" s="2" t="s">
        <v>4</v>
      </c>
      <c r="SZX196" s="2" t="s">
        <v>4</v>
      </c>
      <c r="SZY196" s="2" t="s">
        <v>4</v>
      </c>
      <c r="SZZ196" s="2" t="s">
        <v>4</v>
      </c>
      <c r="TAA196" s="2" t="s">
        <v>4</v>
      </c>
      <c r="TAB196" s="2" t="s">
        <v>4</v>
      </c>
      <c r="TAC196" s="2" t="s">
        <v>4</v>
      </c>
      <c r="TAD196" s="2" t="s">
        <v>4</v>
      </c>
      <c r="TAE196" s="2" t="s">
        <v>4</v>
      </c>
      <c r="TAF196" s="2" t="s">
        <v>4</v>
      </c>
      <c r="TAG196" s="2" t="s">
        <v>4</v>
      </c>
      <c r="TAH196" s="2" t="s">
        <v>4</v>
      </c>
      <c r="TAI196" s="2" t="s">
        <v>4</v>
      </c>
      <c r="TAJ196" s="2" t="s">
        <v>4</v>
      </c>
      <c r="TAK196" s="2" t="s">
        <v>4</v>
      </c>
      <c r="TAL196" s="2" t="s">
        <v>4</v>
      </c>
      <c r="TAM196" s="2" t="s">
        <v>4</v>
      </c>
      <c r="TAN196" s="2" t="s">
        <v>4</v>
      </c>
      <c r="TAO196" s="2" t="s">
        <v>4</v>
      </c>
      <c r="TAP196" s="2" t="s">
        <v>4</v>
      </c>
      <c r="TAQ196" s="2" t="s">
        <v>4</v>
      </c>
      <c r="TAR196" s="2" t="s">
        <v>4</v>
      </c>
      <c r="TAS196" s="2" t="s">
        <v>4</v>
      </c>
      <c r="TAT196" s="2" t="s">
        <v>4</v>
      </c>
      <c r="TAU196" s="2" t="s">
        <v>4</v>
      </c>
      <c r="TAV196" s="2" t="s">
        <v>4</v>
      </c>
      <c r="TAW196" s="2" t="s">
        <v>4</v>
      </c>
      <c r="TAX196" s="2" t="s">
        <v>4</v>
      </c>
      <c r="TAY196" s="2" t="s">
        <v>4</v>
      </c>
      <c r="TAZ196" s="2" t="s">
        <v>4</v>
      </c>
      <c r="TBA196" s="2" t="s">
        <v>4</v>
      </c>
      <c r="TBB196" s="2" t="s">
        <v>4</v>
      </c>
      <c r="TBC196" s="2" t="s">
        <v>4</v>
      </c>
      <c r="TBD196" s="2" t="s">
        <v>4</v>
      </c>
      <c r="TBE196" s="2" t="s">
        <v>4</v>
      </c>
      <c r="TBF196" s="2" t="s">
        <v>4</v>
      </c>
      <c r="TBG196" s="2" t="s">
        <v>4</v>
      </c>
      <c r="TBH196" s="2" t="s">
        <v>4</v>
      </c>
      <c r="TBI196" s="2" t="s">
        <v>4</v>
      </c>
      <c r="TBJ196" s="2" t="s">
        <v>4</v>
      </c>
      <c r="TBK196" s="2" t="s">
        <v>4</v>
      </c>
      <c r="TBL196" s="2" t="s">
        <v>4</v>
      </c>
      <c r="TBM196" s="2" t="s">
        <v>4</v>
      </c>
      <c r="TBN196" s="2" t="s">
        <v>4</v>
      </c>
      <c r="TBO196" s="2" t="s">
        <v>4</v>
      </c>
      <c r="TBP196" s="2" t="s">
        <v>4</v>
      </c>
      <c r="TBQ196" s="2" t="s">
        <v>4</v>
      </c>
      <c r="TBR196" s="2" t="s">
        <v>4</v>
      </c>
      <c r="TBS196" s="2" t="s">
        <v>4</v>
      </c>
      <c r="TBT196" s="2" t="s">
        <v>4</v>
      </c>
      <c r="TBU196" s="2" t="s">
        <v>4</v>
      </c>
      <c r="TBV196" s="2" t="s">
        <v>4</v>
      </c>
      <c r="TBW196" s="2" t="s">
        <v>4</v>
      </c>
      <c r="TBX196" s="2" t="s">
        <v>4</v>
      </c>
      <c r="TBY196" s="2" t="s">
        <v>4</v>
      </c>
      <c r="TBZ196" s="2" t="s">
        <v>4</v>
      </c>
      <c r="TCA196" s="2" t="s">
        <v>4</v>
      </c>
      <c r="TCB196" s="2" t="s">
        <v>4</v>
      </c>
      <c r="TCC196" s="2" t="s">
        <v>4</v>
      </c>
      <c r="TCD196" s="2" t="s">
        <v>4</v>
      </c>
      <c r="TCE196" s="2" t="s">
        <v>4</v>
      </c>
      <c r="TCF196" s="2" t="s">
        <v>4</v>
      </c>
      <c r="TCG196" s="2" t="s">
        <v>4</v>
      </c>
      <c r="TCH196" s="2" t="s">
        <v>4</v>
      </c>
      <c r="TCI196" s="2" t="s">
        <v>4</v>
      </c>
      <c r="TCJ196" s="2" t="s">
        <v>4</v>
      </c>
      <c r="TCK196" s="2" t="s">
        <v>4</v>
      </c>
      <c r="TCL196" s="2" t="s">
        <v>4</v>
      </c>
      <c r="TCM196" s="2" t="s">
        <v>4</v>
      </c>
      <c r="TCN196" s="2" t="s">
        <v>4</v>
      </c>
      <c r="TCO196" s="2" t="s">
        <v>4</v>
      </c>
      <c r="TCP196" s="2" t="s">
        <v>4</v>
      </c>
      <c r="TCQ196" s="2" t="s">
        <v>4</v>
      </c>
      <c r="TCR196" s="2" t="s">
        <v>4</v>
      </c>
      <c r="TCS196" s="2" t="s">
        <v>4</v>
      </c>
      <c r="TCT196" s="2" t="s">
        <v>4</v>
      </c>
      <c r="TCU196" s="2" t="s">
        <v>4</v>
      </c>
      <c r="TCV196" s="2" t="s">
        <v>4</v>
      </c>
      <c r="TCW196" s="2" t="s">
        <v>4</v>
      </c>
      <c r="TCX196" s="2" t="s">
        <v>4</v>
      </c>
      <c r="TCY196" s="2" t="s">
        <v>4</v>
      </c>
      <c r="TCZ196" s="2" t="s">
        <v>4</v>
      </c>
      <c r="TDA196" s="2" t="s">
        <v>4</v>
      </c>
      <c r="TDB196" s="2" t="s">
        <v>4</v>
      </c>
      <c r="TDC196" s="2" t="s">
        <v>4</v>
      </c>
      <c r="TDD196" s="2" t="s">
        <v>4</v>
      </c>
      <c r="TDE196" s="2" t="s">
        <v>4</v>
      </c>
      <c r="TDF196" s="2" t="s">
        <v>4</v>
      </c>
      <c r="TDG196" s="2" t="s">
        <v>4</v>
      </c>
      <c r="TDH196" s="2" t="s">
        <v>4</v>
      </c>
      <c r="TDI196" s="2" t="s">
        <v>4</v>
      </c>
      <c r="TDJ196" s="2" t="s">
        <v>4</v>
      </c>
      <c r="TDK196" s="2" t="s">
        <v>4</v>
      </c>
      <c r="TDL196" s="2" t="s">
        <v>4</v>
      </c>
      <c r="TDM196" s="2" t="s">
        <v>4</v>
      </c>
      <c r="TDN196" s="2" t="s">
        <v>4</v>
      </c>
      <c r="TDO196" s="2" t="s">
        <v>4</v>
      </c>
      <c r="TDP196" s="2" t="s">
        <v>4</v>
      </c>
      <c r="TDQ196" s="2" t="s">
        <v>4</v>
      </c>
      <c r="TDR196" s="2" t="s">
        <v>4</v>
      </c>
      <c r="TDS196" s="2" t="s">
        <v>4</v>
      </c>
      <c r="TDT196" s="2" t="s">
        <v>4</v>
      </c>
      <c r="TDU196" s="2" t="s">
        <v>4</v>
      </c>
      <c r="TDV196" s="2" t="s">
        <v>4</v>
      </c>
      <c r="TDW196" s="2" t="s">
        <v>4</v>
      </c>
      <c r="TDX196" s="2" t="s">
        <v>4</v>
      </c>
      <c r="TDY196" s="2" t="s">
        <v>4</v>
      </c>
      <c r="TDZ196" s="2" t="s">
        <v>4</v>
      </c>
      <c r="TEA196" s="2" t="s">
        <v>4</v>
      </c>
      <c r="TEB196" s="2" t="s">
        <v>4</v>
      </c>
      <c r="TEC196" s="2" t="s">
        <v>4</v>
      </c>
      <c r="TED196" s="2" t="s">
        <v>4</v>
      </c>
      <c r="TEE196" s="2" t="s">
        <v>4</v>
      </c>
      <c r="TEF196" s="2" t="s">
        <v>4</v>
      </c>
      <c r="TEG196" s="2" t="s">
        <v>4</v>
      </c>
      <c r="TEH196" s="2" t="s">
        <v>4</v>
      </c>
      <c r="TEI196" s="2" t="s">
        <v>4</v>
      </c>
      <c r="TEJ196" s="2" t="s">
        <v>4</v>
      </c>
      <c r="TEK196" s="2" t="s">
        <v>4</v>
      </c>
      <c r="TEL196" s="2" t="s">
        <v>4</v>
      </c>
      <c r="TEM196" s="2" t="s">
        <v>4</v>
      </c>
      <c r="TEN196" s="2" t="s">
        <v>4</v>
      </c>
      <c r="TEO196" s="2" t="s">
        <v>4</v>
      </c>
      <c r="TEP196" s="2" t="s">
        <v>4</v>
      </c>
      <c r="TEQ196" s="2" t="s">
        <v>4</v>
      </c>
      <c r="TER196" s="2" t="s">
        <v>4</v>
      </c>
      <c r="TES196" s="2" t="s">
        <v>4</v>
      </c>
      <c r="TET196" s="2" t="s">
        <v>4</v>
      </c>
      <c r="TEU196" s="2" t="s">
        <v>4</v>
      </c>
      <c r="TEV196" s="2" t="s">
        <v>4</v>
      </c>
      <c r="TEW196" s="2" t="s">
        <v>4</v>
      </c>
      <c r="TEX196" s="2" t="s">
        <v>4</v>
      </c>
      <c r="TEY196" s="2" t="s">
        <v>4</v>
      </c>
      <c r="TEZ196" s="2" t="s">
        <v>4</v>
      </c>
      <c r="TFA196" s="2" t="s">
        <v>4</v>
      </c>
      <c r="TFB196" s="2" t="s">
        <v>4</v>
      </c>
      <c r="TFC196" s="2" t="s">
        <v>4</v>
      </c>
      <c r="TFD196" s="2" t="s">
        <v>4</v>
      </c>
      <c r="TFE196" s="2" t="s">
        <v>4</v>
      </c>
      <c r="TFF196" s="2" t="s">
        <v>4</v>
      </c>
      <c r="TFG196" s="2" t="s">
        <v>4</v>
      </c>
      <c r="TFH196" s="2" t="s">
        <v>4</v>
      </c>
      <c r="TFI196" s="2" t="s">
        <v>4</v>
      </c>
      <c r="TFJ196" s="2" t="s">
        <v>4</v>
      </c>
      <c r="TFK196" s="2" t="s">
        <v>4</v>
      </c>
      <c r="TFL196" s="2" t="s">
        <v>4</v>
      </c>
      <c r="TFM196" s="2" t="s">
        <v>4</v>
      </c>
      <c r="TFN196" s="2" t="s">
        <v>4</v>
      </c>
      <c r="TFO196" s="2" t="s">
        <v>4</v>
      </c>
      <c r="TFP196" s="2" t="s">
        <v>4</v>
      </c>
      <c r="TFQ196" s="2" t="s">
        <v>4</v>
      </c>
      <c r="TFR196" s="2" t="s">
        <v>4</v>
      </c>
      <c r="TFS196" s="2" t="s">
        <v>4</v>
      </c>
      <c r="TFT196" s="2" t="s">
        <v>4</v>
      </c>
      <c r="TFU196" s="2" t="s">
        <v>4</v>
      </c>
      <c r="TFV196" s="2" t="s">
        <v>4</v>
      </c>
      <c r="TFW196" s="2" t="s">
        <v>4</v>
      </c>
      <c r="TFX196" s="2" t="s">
        <v>4</v>
      </c>
      <c r="TFY196" s="2" t="s">
        <v>4</v>
      </c>
      <c r="TFZ196" s="2" t="s">
        <v>4</v>
      </c>
      <c r="TGA196" s="2" t="s">
        <v>4</v>
      </c>
      <c r="TGB196" s="2" t="s">
        <v>4</v>
      </c>
      <c r="TGC196" s="2" t="s">
        <v>4</v>
      </c>
      <c r="TGD196" s="2" t="s">
        <v>4</v>
      </c>
      <c r="TGE196" s="2" t="s">
        <v>4</v>
      </c>
      <c r="TGF196" s="2" t="s">
        <v>4</v>
      </c>
      <c r="TGG196" s="2" t="s">
        <v>4</v>
      </c>
      <c r="TGH196" s="2" t="s">
        <v>4</v>
      </c>
      <c r="TGI196" s="2" t="s">
        <v>4</v>
      </c>
      <c r="TGJ196" s="2" t="s">
        <v>4</v>
      </c>
      <c r="TGK196" s="2" t="s">
        <v>4</v>
      </c>
      <c r="TGL196" s="2" t="s">
        <v>4</v>
      </c>
      <c r="TGM196" s="2" t="s">
        <v>4</v>
      </c>
      <c r="TGN196" s="2" t="s">
        <v>4</v>
      </c>
      <c r="TGO196" s="2" t="s">
        <v>4</v>
      </c>
      <c r="TGP196" s="2" t="s">
        <v>4</v>
      </c>
      <c r="TGQ196" s="2" t="s">
        <v>4</v>
      </c>
      <c r="TGR196" s="2" t="s">
        <v>4</v>
      </c>
      <c r="TGS196" s="2" t="s">
        <v>4</v>
      </c>
      <c r="TGT196" s="2" t="s">
        <v>4</v>
      </c>
      <c r="TGU196" s="2" t="s">
        <v>4</v>
      </c>
      <c r="TGV196" s="2" t="s">
        <v>4</v>
      </c>
      <c r="TGW196" s="2" t="s">
        <v>4</v>
      </c>
      <c r="TGX196" s="2" t="s">
        <v>4</v>
      </c>
      <c r="TGY196" s="2" t="s">
        <v>4</v>
      </c>
      <c r="TGZ196" s="2" t="s">
        <v>4</v>
      </c>
      <c r="THA196" s="2" t="s">
        <v>4</v>
      </c>
      <c r="THB196" s="2" t="s">
        <v>4</v>
      </c>
      <c r="THC196" s="2" t="s">
        <v>4</v>
      </c>
      <c r="THD196" s="2" t="s">
        <v>4</v>
      </c>
      <c r="THE196" s="2" t="s">
        <v>4</v>
      </c>
      <c r="THF196" s="2" t="s">
        <v>4</v>
      </c>
      <c r="THG196" s="2" t="s">
        <v>4</v>
      </c>
      <c r="THH196" s="2" t="s">
        <v>4</v>
      </c>
      <c r="THI196" s="2" t="s">
        <v>4</v>
      </c>
      <c r="THJ196" s="2" t="s">
        <v>4</v>
      </c>
      <c r="THK196" s="2" t="s">
        <v>4</v>
      </c>
      <c r="THL196" s="2" t="s">
        <v>4</v>
      </c>
      <c r="THM196" s="2" t="s">
        <v>4</v>
      </c>
      <c r="THN196" s="2" t="s">
        <v>4</v>
      </c>
      <c r="THO196" s="2" t="s">
        <v>4</v>
      </c>
      <c r="THP196" s="2" t="s">
        <v>4</v>
      </c>
      <c r="THQ196" s="2" t="s">
        <v>4</v>
      </c>
      <c r="THR196" s="2" t="s">
        <v>4</v>
      </c>
      <c r="THS196" s="2" t="s">
        <v>4</v>
      </c>
      <c r="THT196" s="2" t="s">
        <v>4</v>
      </c>
      <c r="THU196" s="2" t="s">
        <v>4</v>
      </c>
      <c r="THV196" s="2" t="s">
        <v>4</v>
      </c>
      <c r="THW196" s="2" t="s">
        <v>4</v>
      </c>
      <c r="THX196" s="2" t="s">
        <v>4</v>
      </c>
      <c r="THY196" s="2" t="s">
        <v>4</v>
      </c>
      <c r="THZ196" s="2" t="s">
        <v>4</v>
      </c>
      <c r="TIA196" s="2" t="s">
        <v>4</v>
      </c>
      <c r="TIB196" s="2" t="s">
        <v>4</v>
      </c>
      <c r="TIC196" s="2" t="s">
        <v>4</v>
      </c>
      <c r="TID196" s="2" t="s">
        <v>4</v>
      </c>
      <c r="TIE196" s="2" t="s">
        <v>4</v>
      </c>
      <c r="TIF196" s="2" t="s">
        <v>4</v>
      </c>
      <c r="TIG196" s="2" t="s">
        <v>4</v>
      </c>
      <c r="TIH196" s="2" t="s">
        <v>4</v>
      </c>
      <c r="TII196" s="2" t="s">
        <v>4</v>
      </c>
      <c r="TIJ196" s="2" t="s">
        <v>4</v>
      </c>
      <c r="TIK196" s="2" t="s">
        <v>4</v>
      </c>
      <c r="TIL196" s="2" t="s">
        <v>4</v>
      </c>
      <c r="TIM196" s="2" t="s">
        <v>4</v>
      </c>
      <c r="TIN196" s="2" t="s">
        <v>4</v>
      </c>
      <c r="TIO196" s="2" t="s">
        <v>4</v>
      </c>
      <c r="TIP196" s="2" t="s">
        <v>4</v>
      </c>
      <c r="TIQ196" s="2" t="s">
        <v>4</v>
      </c>
      <c r="TIR196" s="2" t="s">
        <v>4</v>
      </c>
      <c r="TIS196" s="2" t="s">
        <v>4</v>
      </c>
      <c r="TIT196" s="2" t="s">
        <v>4</v>
      </c>
      <c r="TIU196" s="2" t="s">
        <v>4</v>
      </c>
      <c r="TIV196" s="2" t="s">
        <v>4</v>
      </c>
      <c r="TIW196" s="2" t="s">
        <v>4</v>
      </c>
      <c r="TIX196" s="2" t="s">
        <v>4</v>
      </c>
      <c r="TIY196" s="2" t="s">
        <v>4</v>
      </c>
      <c r="TIZ196" s="2" t="s">
        <v>4</v>
      </c>
      <c r="TJA196" s="2" t="s">
        <v>4</v>
      </c>
      <c r="TJB196" s="2" t="s">
        <v>4</v>
      </c>
      <c r="TJC196" s="2" t="s">
        <v>4</v>
      </c>
      <c r="TJD196" s="2" t="s">
        <v>4</v>
      </c>
      <c r="TJE196" s="2" t="s">
        <v>4</v>
      </c>
      <c r="TJF196" s="2" t="s">
        <v>4</v>
      </c>
      <c r="TJG196" s="2" t="s">
        <v>4</v>
      </c>
      <c r="TJH196" s="2" t="s">
        <v>4</v>
      </c>
      <c r="TJI196" s="2" t="s">
        <v>4</v>
      </c>
      <c r="TJJ196" s="2" t="s">
        <v>4</v>
      </c>
      <c r="TJK196" s="2" t="s">
        <v>4</v>
      </c>
      <c r="TJL196" s="2" t="s">
        <v>4</v>
      </c>
      <c r="TJM196" s="2" t="s">
        <v>4</v>
      </c>
      <c r="TJN196" s="2" t="s">
        <v>4</v>
      </c>
      <c r="TJO196" s="2" t="s">
        <v>4</v>
      </c>
      <c r="TJP196" s="2" t="s">
        <v>4</v>
      </c>
      <c r="TJQ196" s="2" t="s">
        <v>4</v>
      </c>
      <c r="TJR196" s="2" t="s">
        <v>4</v>
      </c>
      <c r="TJS196" s="2" t="s">
        <v>4</v>
      </c>
      <c r="TJT196" s="2" t="s">
        <v>4</v>
      </c>
      <c r="TJU196" s="2" t="s">
        <v>4</v>
      </c>
      <c r="TJV196" s="2" t="s">
        <v>4</v>
      </c>
      <c r="TJW196" s="2" t="s">
        <v>4</v>
      </c>
      <c r="TJX196" s="2" t="s">
        <v>4</v>
      </c>
      <c r="TJY196" s="2" t="s">
        <v>4</v>
      </c>
      <c r="TJZ196" s="2" t="s">
        <v>4</v>
      </c>
      <c r="TKA196" s="2" t="s">
        <v>4</v>
      </c>
      <c r="TKB196" s="2" t="s">
        <v>4</v>
      </c>
      <c r="TKC196" s="2" t="s">
        <v>4</v>
      </c>
      <c r="TKD196" s="2" t="s">
        <v>4</v>
      </c>
      <c r="TKE196" s="2" t="s">
        <v>4</v>
      </c>
      <c r="TKF196" s="2" t="s">
        <v>4</v>
      </c>
      <c r="TKG196" s="2" t="s">
        <v>4</v>
      </c>
      <c r="TKH196" s="2" t="s">
        <v>4</v>
      </c>
      <c r="TKI196" s="2" t="s">
        <v>4</v>
      </c>
      <c r="TKJ196" s="2" t="s">
        <v>4</v>
      </c>
      <c r="TKK196" s="2" t="s">
        <v>4</v>
      </c>
      <c r="TKL196" s="2" t="s">
        <v>4</v>
      </c>
      <c r="TKM196" s="2" t="s">
        <v>4</v>
      </c>
      <c r="TKN196" s="2" t="s">
        <v>4</v>
      </c>
      <c r="TKO196" s="2" t="s">
        <v>4</v>
      </c>
      <c r="TKP196" s="2" t="s">
        <v>4</v>
      </c>
      <c r="TKQ196" s="2" t="s">
        <v>4</v>
      </c>
      <c r="TKR196" s="2" t="s">
        <v>4</v>
      </c>
      <c r="TKS196" s="2" t="s">
        <v>4</v>
      </c>
      <c r="TKT196" s="2" t="s">
        <v>4</v>
      </c>
      <c r="TKU196" s="2" t="s">
        <v>4</v>
      </c>
      <c r="TKV196" s="2" t="s">
        <v>4</v>
      </c>
      <c r="TKW196" s="2" t="s">
        <v>4</v>
      </c>
      <c r="TKX196" s="2" t="s">
        <v>4</v>
      </c>
      <c r="TKY196" s="2" t="s">
        <v>4</v>
      </c>
      <c r="TKZ196" s="2" t="s">
        <v>4</v>
      </c>
      <c r="TLA196" s="2" t="s">
        <v>4</v>
      </c>
      <c r="TLB196" s="2" t="s">
        <v>4</v>
      </c>
      <c r="TLC196" s="2" t="s">
        <v>4</v>
      </c>
      <c r="TLD196" s="2" t="s">
        <v>4</v>
      </c>
      <c r="TLE196" s="2" t="s">
        <v>4</v>
      </c>
      <c r="TLF196" s="2" t="s">
        <v>4</v>
      </c>
      <c r="TLG196" s="2" t="s">
        <v>4</v>
      </c>
      <c r="TLH196" s="2" t="s">
        <v>4</v>
      </c>
      <c r="TLI196" s="2" t="s">
        <v>4</v>
      </c>
      <c r="TLJ196" s="2" t="s">
        <v>4</v>
      </c>
      <c r="TLK196" s="2" t="s">
        <v>4</v>
      </c>
      <c r="TLL196" s="2" t="s">
        <v>4</v>
      </c>
      <c r="TLM196" s="2" t="s">
        <v>4</v>
      </c>
      <c r="TLN196" s="2" t="s">
        <v>4</v>
      </c>
      <c r="TLO196" s="2" t="s">
        <v>4</v>
      </c>
      <c r="TLP196" s="2" t="s">
        <v>4</v>
      </c>
      <c r="TLQ196" s="2" t="s">
        <v>4</v>
      </c>
      <c r="TLR196" s="2" t="s">
        <v>4</v>
      </c>
      <c r="TLS196" s="2" t="s">
        <v>4</v>
      </c>
      <c r="TLT196" s="2" t="s">
        <v>4</v>
      </c>
      <c r="TLU196" s="2" t="s">
        <v>4</v>
      </c>
      <c r="TLV196" s="2" t="s">
        <v>4</v>
      </c>
      <c r="TLW196" s="2" t="s">
        <v>4</v>
      </c>
      <c r="TLX196" s="2" t="s">
        <v>4</v>
      </c>
      <c r="TLY196" s="2" t="s">
        <v>4</v>
      </c>
      <c r="TLZ196" s="2" t="s">
        <v>4</v>
      </c>
      <c r="TMA196" s="2" t="s">
        <v>4</v>
      </c>
      <c r="TMB196" s="2" t="s">
        <v>4</v>
      </c>
      <c r="TMC196" s="2" t="s">
        <v>4</v>
      </c>
      <c r="TMD196" s="2" t="s">
        <v>4</v>
      </c>
      <c r="TME196" s="2" t="s">
        <v>4</v>
      </c>
      <c r="TMF196" s="2" t="s">
        <v>4</v>
      </c>
      <c r="TMG196" s="2" t="s">
        <v>4</v>
      </c>
      <c r="TMH196" s="2" t="s">
        <v>4</v>
      </c>
      <c r="TMI196" s="2" t="s">
        <v>4</v>
      </c>
      <c r="TMJ196" s="2" t="s">
        <v>4</v>
      </c>
      <c r="TMK196" s="2" t="s">
        <v>4</v>
      </c>
      <c r="TML196" s="2" t="s">
        <v>4</v>
      </c>
      <c r="TMM196" s="2" t="s">
        <v>4</v>
      </c>
      <c r="TMN196" s="2" t="s">
        <v>4</v>
      </c>
      <c r="TMO196" s="2" t="s">
        <v>4</v>
      </c>
      <c r="TMP196" s="2" t="s">
        <v>4</v>
      </c>
      <c r="TMQ196" s="2" t="s">
        <v>4</v>
      </c>
      <c r="TMR196" s="2" t="s">
        <v>4</v>
      </c>
      <c r="TMS196" s="2" t="s">
        <v>4</v>
      </c>
      <c r="TMT196" s="2" t="s">
        <v>4</v>
      </c>
      <c r="TMU196" s="2" t="s">
        <v>4</v>
      </c>
      <c r="TMV196" s="2" t="s">
        <v>4</v>
      </c>
      <c r="TMW196" s="2" t="s">
        <v>4</v>
      </c>
      <c r="TMX196" s="2" t="s">
        <v>4</v>
      </c>
      <c r="TMY196" s="2" t="s">
        <v>4</v>
      </c>
      <c r="TMZ196" s="2" t="s">
        <v>4</v>
      </c>
      <c r="TNA196" s="2" t="s">
        <v>4</v>
      </c>
      <c r="TNB196" s="2" t="s">
        <v>4</v>
      </c>
      <c r="TNC196" s="2" t="s">
        <v>4</v>
      </c>
      <c r="TND196" s="2" t="s">
        <v>4</v>
      </c>
      <c r="TNE196" s="2" t="s">
        <v>4</v>
      </c>
      <c r="TNF196" s="2" t="s">
        <v>4</v>
      </c>
      <c r="TNG196" s="2" t="s">
        <v>4</v>
      </c>
      <c r="TNH196" s="2" t="s">
        <v>4</v>
      </c>
      <c r="TNI196" s="2" t="s">
        <v>4</v>
      </c>
      <c r="TNJ196" s="2" t="s">
        <v>4</v>
      </c>
      <c r="TNK196" s="2" t="s">
        <v>4</v>
      </c>
      <c r="TNL196" s="2" t="s">
        <v>4</v>
      </c>
      <c r="TNM196" s="2" t="s">
        <v>4</v>
      </c>
      <c r="TNN196" s="2" t="s">
        <v>4</v>
      </c>
      <c r="TNO196" s="2" t="s">
        <v>4</v>
      </c>
      <c r="TNP196" s="2" t="s">
        <v>4</v>
      </c>
      <c r="TNQ196" s="2" t="s">
        <v>4</v>
      </c>
      <c r="TNR196" s="2" t="s">
        <v>4</v>
      </c>
      <c r="TNS196" s="2" t="s">
        <v>4</v>
      </c>
      <c r="TNT196" s="2" t="s">
        <v>4</v>
      </c>
      <c r="TNU196" s="2" t="s">
        <v>4</v>
      </c>
      <c r="TNV196" s="2" t="s">
        <v>4</v>
      </c>
      <c r="TNW196" s="2" t="s">
        <v>4</v>
      </c>
      <c r="TNX196" s="2" t="s">
        <v>4</v>
      </c>
      <c r="TNY196" s="2" t="s">
        <v>4</v>
      </c>
      <c r="TNZ196" s="2" t="s">
        <v>4</v>
      </c>
      <c r="TOA196" s="2" t="s">
        <v>4</v>
      </c>
      <c r="TOB196" s="2" t="s">
        <v>4</v>
      </c>
      <c r="TOC196" s="2" t="s">
        <v>4</v>
      </c>
      <c r="TOD196" s="2" t="s">
        <v>4</v>
      </c>
      <c r="TOE196" s="2" t="s">
        <v>4</v>
      </c>
      <c r="TOF196" s="2" t="s">
        <v>4</v>
      </c>
      <c r="TOG196" s="2" t="s">
        <v>4</v>
      </c>
      <c r="TOH196" s="2" t="s">
        <v>4</v>
      </c>
      <c r="TOI196" s="2" t="s">
        <v>4</v>
      </c>
      <c r="TOJ196" s="2" t="s">
        <v>4</v>
      </c>
      <c r="TOK196" s="2" t="s">
        <v>4</v>
      </c>
      <c r="TOL196" s="2" t="s">
        <v>4</v>
      </c>
      <c r="TOM196" s="2" t="s">
        <v>4</v>
      </c>
      <c r="TON196" s="2" t="s">
        <v>4</v>
      </c>
      <c r="TOO196" s="2" t="s">
        <v>4</v>
      </c>
      <c r="TOP196" s="2" t="s">
        <v>4</v>
      </c>
      <c r="TOQ196" s="2" t="s">
        <v>4</v>
      </c>
      <c r="TOR196" s="2" t="s">
        <v>4</v>
      </c>
      <c r="TOS196" s="2" t="s">
        <v>4</v>
      </c>
      <c r="TOT196" s="2" t="s">
        <v>4</v>
      </c>
      <c r="TOU196" s="2" t="s">
        <v>4</v>
      </c>
      <c r="TOV196" s="2" t="s">
        <v>4</v>
      </c>
      <c r="TOW196" s="2" t="s">
        <v>4</v>
      </c>
      <c r="TOX196" s="2" t="s">
        <v>4</v>
      </c>
      <c r="TOY196" s="2" t="s">
        <v>4</v>
      </c>
      <c r="TOZ196" s="2" t="s">
        <v>4</v>
      </c>
      <c r="TPA196" s="2" t="s">
        <v>4</v>
      </c>
      <c r="TPB196" s="2" t="s">
        <v>4</v>
      </c>
      <c r="TPC196" s="2" t="s">
        <v>4</v>
      </c>
      <c r="TPD196" s="2" t="s">
        <v>4</v>
      </c>
      <c r="TPE196" s="2" t="s">
        <v>4</v>
      </c>
      <c r="TPF196" s="2" t="s">
        <v>4</v>
      </c>
      <c r="TPG196" s="2" t="s">
        <v>4</v>
      </c>
      <c r="TPH196" s="2" t="s">
        <v>4</v>
      </c>
      <c r="TPI196" s="2" t="s">
        <v>4</v>
      </c>
      <c r="TPJ196" s="2" t="s">
        <v>4</v>
      </c>
      <c r="TPK196" s="2" t="s">
        <v>4</v>
      </c>
      <c r="TPL196" s="2" t="s">
        <v>4</v>
      </c>
      <c r="TPM196" s="2" t="s">
        <v>4</v>
      </c>
      <c r="TPN196" s="2" t="s">
        <v>4</v>
      </c>
      <c r="TPO196" s="2" t="s">
        <v>4</v>
      </c>
      <c r="TPP196" s="2" t="s">
        <v>4</v>
      </c>
      <c r="TPQ196" s="2" t="s">
        <v>4</v>
      </c>
      <c r="TPR196" s="2" t="s">
        <v>4</v>
      </c>
      <c r="TPS196" s="2" t="s">
        <v>4</v>
      </c>
      <c r="TPT196" s="2" t="s">
        <v>4</v>
      </c>
      <c r="TPU196" s="2" t="s">
        <v>4</v>
      </c>
      <c r="TPV196" s="2" t="s">
        <v>4</v>
      </c>
      <c r="TPW196" s="2" t="s">
        <v>4</v>
      </c>
      <c r="TPX196" s="2" t="s">
        <v>4</v>
      </c>
      <c r="TPY196" s="2" t="s">
        <v>4</v>
      </c>
      <c r="TPZ196" s="2" t="s">
        <v>4</v>
      </c>
      <c r="TQA196" s="2" t="s">
        <v>4</v>
      </c>
      <c r="TQB196" s="2" t="s">
        <v>4</v>
      </c>
      <c r="TQC196" s="2" t="s">
        <v>4</v>
      </c>
      <c r="TQD196" s="2" t="s">
        <v>4</v>
      </c>
      <c r="TQE196" s="2" t="s">
        <v>4</v>
      </c>
      <c r="TQF196" s="2" t="s">
        <v>4</v>
      </c>
      <c r="TQG196" s="2" t="s">
        <v>4</v>
      </c>
      <c r="TQH196" s="2" t="s">
        <v>4</v>
      </c>
      <c r="TQI196" s="2" t="s">
        <v>4</v>
      </c>
      <c r="TQJ196" s="2" t="s">
        <v>4</v>
      </c>
      <c r="TQK196" s="2" t="s">
        <v>4</v>
      </c>
      <c r="TQL196" s="2" t="s">
        <v>4</v>
      </c>
      <c r="TQM196" s="2" t="s">
        <v>4</v>
      </c>
      <c r="TQN196" s="2" t="s">
        <v>4</v>
      </c>
      <c r="TQO196" s="2" t="s">
        <v>4</v>
      </c>
      <c r="TQP196" s="2" t="s">
        <v>4</v>
      </c>
      <c r="TQQ196" s="2" t="s">
        <v>4</v>
      </c>
      <c r="TQR196" s="2" t="s">
        <v>4</v>
      </c>
      <c r="TQS196" s="2" t="s">
        <v>4</v>
      </c>
      <c r="TQT196" s="2" t="s">
        <v>4</v>
      </c>
      <c r="TQU196" s="2" t="s">
        <v>4</v>
      </c>
      <c r="TQV196" s="2" t="s">
        <v>4</v>
      </c>
      <c r="TQW196" s="2" t="s">
        <v>4</v>
      </c>
      <c r="TQX196" s="2" t="s">
        <v>4</v>
      </c>
      <c r="TQY196" s="2" t="s">
        <v>4</v>
      </c>
      <c r="TQZ196" s="2" t="s">
        <v>4</v>
      </c>
      <c r="TRA196" s="2" t="s">
        <v>4</v>
      </c>
      <c r="TRB196" s="2" t="s">
        <v>4</v>
      </c>
      <c r="TRC196" s="2" t="s">
        <v>4</v>
      </c>
      <c r="TRD196" s="2" t="s">
        <v>4</v>
      </c>
      <c r="TRE196" s="2" t="s">
        <v>4</v>
      </c>
      <c r="TRF196" s="2" t="s">
        <v>4</v>
      </c>
      <c r="TRG196" s="2" t="s">
        <v>4</v>
      </c>
      <c r="TRH196" s="2" t="s">
        <v>4</v>
      </c>
      <c r="TRI196" s="2" t="s">
        <v>4</v>
      </c>
      <c r="TRJ196" s="2" t="s">
        <v>4</v>
      </c>
      <c r="TRK196" s="2" t="s">
        <v>4</v>
      </c>
      <c r="TRL196" s="2" t="s">
        <v>4</v>
      </c>
      <c r="TRM196" s="2" t="s">
        <v>4</v>
      </c>
      <c r="TRN196" s="2" t="s">
        <v>4</v>
      </c>
      <c r="TRO196" s="2" t="s">
        <v>4</v>
      </c>
      <c r="TRP196" s="2" t="s">
        <v>4</v>
      </c>
      <c r="TRQ196" s="2" t="s">
        <v>4</v>
      </c>
      <c r="TRR196" s="2" t="s">
        <v>4</v>
      </c>
      <c r="TRS196" s="2" t="s">
        <v>4</v>
      </c>
      <c r="TRT196" s="2" t="s">
        <v>4</v>
      </c>
      <c r="TRU196" s="2" t="s">
        <v>4</v>
      </c>
      <c r="TRV196" s="2" t="s">
        <v>4</v>
      </c>
      <c r="TRW196" s="2" t="s">
        <v>4</v>
      </c>
      <c r="TRX196" s="2" t="s">
        <v>4</v>
      </c>
      <c r="TRY196" s="2" t="s">
        <v>4</v>
      </c>
      <c r="TRZ196" s="2" t="s">
        <v>4</v>
      </c>
      <c r="TSA196" s="2" t="s">
        <v>4</v>
      </c>
      <c r="TSB196" s="2" t="s">
        <v>4</v>
      </c>
      <c r="TSC196" s="2" t="s">
        <v>4</v>
      </c>
      <c r="TSD196" s="2" t="s">
        <v>4</v>
      </c>
      <c r="TSE196" s="2" t="s">
        <v>4</v>
      </c>
      <c r="TSF196" s="2" t="s">
        <v>4</v>
      </c>
      <c r="TSG196" s="2" t="s">
        <v>4</v>
      </c>
      <c r="TSH196" s="2" t="s">
        <v>4</v>
      </c>
      <c r="TSI196" s="2" t="s">
        <v>4</v>
      </c>
      <c r="TSJ196" s="2" t="s">
        <v>4</v>
      </c>
      <c r="TSK196" s="2" t="s">
        <v>4</v>
      </c>
      <c r="TSL196" s="2" t="s">
        <v>4</v>
      </c>
      <c r="TSM196" s="2" t="s">
        <v>4</v>
      </c>
      <c r="TSN196" s="2" t="s">
        <v>4</v>
      </c>
      <c r="TSO196" s="2" t="s">
        <v>4</v>
      </c>
      <c r="TSP196" s="2" t="s">
        <v>4</v>
      </c>
      <c r="TSQ196" s="2" t="s">
        <v>4</v>
      </c>
      <c r="TSR196" s="2" t="s">
        <v>4</v>
      </c>
      <c r="TSS196" s="2" t="s">
        <v>4</v>
      </c>
      <c r="TST196" s="2" t="s">
        <v>4</v>
      </c>
      <c r="TSU196" s="2" t="s">
        <v>4</v>
      </c>
      <c r="TSV196" s="2" t="s">
        <v>4</v>
      </c>
      <c r="TSW196" s="2" t="s">
        <v>4</v>
      </c>
      <c r="TSX196" s="2" t="s">
        <v>4</v>
      </c>
      <c r="TSY196" s="2" t="s">
        <v>4</v>
      </c>
      <c r="TSZ196" s="2" t="s">
        <v>4</v>
      </c>
      <c r="TTA196" s="2" t="s">
        <v>4</v>
      </c>
      <c r="TTB196" s="2" t="s">
        <v>4</v>
      </c>
      <c r="TTC196" s="2" t="s">
        <v>4</v>
      </c>
      <c r="TTD196" s="2" t="s">
        <v>4</v>
      </c>
      <c r="TTE196" s="2" t="s">
        <v>4</v>
      </c>
      <c r="TTF196" s="2" t="s">
        <v>4</v>
      </c>
      <c r="TTG196" s="2" t="s">
        <v>4</v>
      </c>
      <c r="TTH196" s="2" t="s">
        <v>4</v>
      </c>
      <c r="TTI196" s="2" t="s">
        <v>4</v>
      </c>
      <c r="TTJ196" s="2" t="s">
        <v>4</v>
      </c>
      <c r="TTK196" s="2" t="s">
        <v>4</v>
      </c>
      <c r="TTL196" s="2" t="s">
        <v>4</v>
      </c>
      <c r="TTM196" s="2" t="s">
        <v>4</v>
      </c>
      <c r="TTN196" s="2" t="s">
        <v>4</v>
      </c>
      <c r="TTO196" s="2" t="s">
        <v>4</v>
      </c>
      <c r="TTP196" s="2" t="s">
        <v>4</v>
      </c>
      <c r="TTQ196" s="2" t="s">
        <v>4</v>
      </c>
      <c r="TTR196" s="2" t="s">
        <v>4</v>
      </c>
      <c r="TTS196" s="2" t="s">
        <v>4</v>
      </c>
      <c r="TTT196" s="2" t="s">
        <v>4</v>
      </c>
      <c r="TTU196" s="2" t="s">
        <v>4</v>
      </c>
      <c r="TTV196" s="2" t="s">
        <v>4</v>
      </c>
      <c r="TTW196" s="2" t="s">
        <v>4</v>
      </c>
      <c r="TTX196" s="2" t="s">
        <v>4</v>
      </c>
      <c r="TTY196" s="2" t="s">
        <v>4</v>
      </c>
      <c r="TTZ196" s="2" t="s">
        <v>4</v>
      </c>
      <c r="TUA196" s="2" t="s">
        <v>4</v>
      </c>
      <c r="TUB196" s="2" t="s">
        <v>4</v>
      </c>
      <c r="TUC196" s="2" t="s">
        <v>4</v>
      </c>
      <c r="TUD196" s="2" t="s">
        <v>4</v>
      </c>
      <c r="TUE196" s="2" t="s">
        <v>4</v>
      </c>
      <c r="TUF196" s="2" t="s">
        <v>4</v>
      </c>
      <c r="TUG196" s="2" t="s">
        <v>4</v>
      </c>
      <c r="TUH196" s="2" t="s">
        <v>4</v>
      </c>
      <c r="TUI196" s="2" t="s">
        <v>4</v>
      </c>
      <c r="TUJ196" s="2" t="s">
        <v>4</v>
      </c>
      <c r="TUK196" s="2" t="s">
        <v>4</v>
      </c>
      <c r="TUL196" s="2" t="s">
        <v>4</v>
      </c>
      <c r="TUM196" s="2" t="s">
        <v>4</v>
      </c>
      <c r="TUN196" s="2" t="s">
        <v>4</v>
      </c>
      <c r="TUO196" s="2" t="s">
        <v>4</v>
      </c>
      <c r="TUP196" s="2" t="s">
        <v>4</v>
      </c>
      <c r="TUQ196" s="2" t="s">
        <v>4</v>
      </c>
      <c r="TUR196" s="2" t="s">
        <v>4</v>
      </c>
      <c r="TUS196" s="2" t="s">
        <v>4</v>
      </c>
      <c r="TUT196" s="2" t="s">
        <v>4</v>
      </c>
      <c r="TUU196" s="2" t="s">
        <v>4</v>
      </c>
      <c r="TUV196" s="2" t="s">
        <v>4</v>
      </c>
      <c r="TUW196" s="2" t="s">
        <v>4</v>
      </c>
      <c r="TUX196" s="2" t="s">
        <v>4</v>
      </c>
      <c r="TUY196" s="2" t="s">
        <v>4</v>
      </c>
      <c r="TUZ196" s="2" t="s">
        <v>4</v>
      </c>
      <c r="TVA196" s="2" t="s">
        <v>4</v>
      </c>
      <c r="TVB196" s="2" t="s">
        <v>4</v>
      </c>
      <c r="TVC196" s="2" t="s">
        <v>4</v>
      </c>
      <c r="TVD196" s="2" t="s">
        <v>4</v>
      </c>
      <c r="TVE196" s="2" t="s">
        <v>4</v>
      </c>
      <c r="TVF196" s="2" t="s">
        <v>4</v>
      </c>
      <c r="TVG196" s="2" t="s">
        <v>4</v>
      </c>
      <c r="TVH196" s="2" t="s">
        <v>4</v>
      </c>
      <c r="TVI196" s="2" t="s">
        <v>4</v>
      </c>
      <c r="TVJ196" s="2" t="s">
        <v>4</v>
      </c>
      <c r="TVK196" s="2" t="s">
        <v>4</v>
      </c>
      <c r="TVL196" s="2" t="s">
        <v>4</v>
      </c>
      <c r="TVM196" s="2" t="s">
        <v>4</v>
      </c>
      <c r="TVN196" s="2" t="s">
        <v>4</v>
      </c>
      <c r="TVO196" s="2" t="s">
        <v>4</v>
      </c>
      <c r="TVP196" s="2" t="s">
        <v>4</v>
      </c>
      <c r="TVQ196" s="2" t="s">
        <v>4</v>
      </c>
      <c r="TVR196" s="2" t="s">
        <v>4</v>
      </c>
      <c r="TVS196" s="2" t="s">
        <v>4</v>
      </c>
      <c r="TVT196" s="2" t="s">
        <v>4</v>
      </c>
      <c r="TVU196" s="2" t="s">
        <v>4</v>
      </c>
      <c r="TVV196" s="2" t="s">
        <v>4</v>
      </c>
      <c r="TVW196" s="2" t="s">
        <v>4</v>
      </c>
      <c r="TVX196" s="2" t="s">
        <v>4</v>
      </c>
      <c r="TVY196" s="2" t="s">
        <v>4</v>
      </c>
      <c r="TVZ196" s="2" t="s">
        <v>4</v>
      </c>
      <c r="TWA196" s="2" t="s">
        <v>4</v>
      </c>
      <c r="TWB196" s="2" t="s">
        <v>4</v>
      </c>
      <c r="TWC196" s="2" t="s">
        <v>4</v>
      </c>
      <c r="TWD196" s="2" t="s">
        <v>4</v>
      </c>
      <c r="TWE196" s="2" t="s">
        <v>4</v>
      </c>
      <c r="TWF196" s="2" t="s">
        <v>4</v>
      </c>
      <c r="TWG196" s="2" t="s">
        <v>4</v>
      </c>
      <c r="TWH196" s="2" t="s">
        <v>4</v>
      </c>
      <c r="TWI196" s="2" t="s">
        <v>4</v>
      </c>
      <c r="TWJ196" s="2" t="s">
        <v>4</v>
      </c>
      <c r="TWK196" s="2" t="s">
        <v>4</v>
      </c>
      <c r="TWL196" s="2" t="s">
        <v>4</v>
      </c>
      <c r="TWM196" s="2" t="s">
        <v>4</v>
      </c>
      <c r="TWN196" s="2" t="s">
        <v>4</v>
      </c>
      <c r="TWO196" s="2" t="s">
        <v>4</v>
      </c>
      <c r="TWP196" s="2" t="s">
        <v>4</v>
      </c>
      <c r="TWQ196" s="2" t="s">
        <v>4</v>
      </c>
      <c r="TWR196" s="2" t="s">
        <v>4</v>
      </c>
      <c r="TWS196" s="2" t="s">
        <v>4</v>
      </c>
      <c r="TWT196" s="2" t="s">
        <v>4</v>
      </c>
      <c r="TWU196" s="2" t="s">
        <v>4</v>
      </c>
      <c r="TWV196" s="2" t="s">
        <v>4</v>
      </c>
      <c r="TWW196" s="2" t="s">
        <v>4</v>
      </c>
      <c r="TWX196" s="2" t="s">
        <v>4</v>
      </c>
      <c r="TWY196" s="2" t="s">
        <v>4</v>
      </c>
      <c r="TWZ196" s="2" t="s">
        <v>4</v>
      </c>
      <c r="TXA196" s="2" t="s">
        <v>4</v>
      </c>
      <c r="TXB196" s="2" t="s">
        <v>4</v>
      </c>
      <c r="TXC196" s="2" t="s">
        <v>4</v>
      </c>
      <c r="TXD196" s="2" t="s">
        <v>4</v>
      </c>
      <c r="TXE196" s="2" t="s">
        <v>4</v>
      </c>
      <c r="TXF196" s="2" t="s">
        <v>4</v>
      </c>
      <c r="TXG196" s="2" t="s">
        <v>4</v>
      </c>
      <c r="TXH196" s="2" t="s">
        <v>4</v>
      </c>
      <c r="TXI196" s="2" t="s">
        <v>4</v>
      </c>
      <c r="TXJ196" s="2" t="s">
        <v>4</v>
      </c>
      <c r="TXK196" s="2" t="s">
        <v>4</v>
      </c>
      <c r="TXL196" s="2" t="s">
        <v>4</v>
      </c>
      <c r="TXM196" s="2" t="s">
        <v>4</v>
      </c>
      <c r="TXN196" s="2" t="s">
        <v>4</v>
      </c>
      <c r="TXO196" s="2" t="s">
        <v>4</v>
      </c>
      <c r="TXP196" s="2" t="s">
        <v>4</v>
      </c>
      <c r="TXQ196" s="2" t="s">
        <v>4</v>
      </c>
      <c r="TXR196" s="2" t="s">
        <v>4</v>
      </c>
      <c r="TXS196" s="2" t="s">
        <v>4</v>
      </c>
      <c r="TXT196" s="2" t="s">
        <v>4</v>
      </c>
      <c r="TXU196" s="2" t="s">
        <v>4</v>
      </c>
      <c r="TXV196" s="2" t="s">
        <v>4</v>
      </c>
      <c r="TXW196" s="2" t="s">
        <v>4</v>
      </c>
      <c r="TXX196" s="2" t="s">
        <v>4</v>
      </c>
      <c r="TXY196" s="2" t="s">
        <v>4</v>
      </c>
      <c r="TXZ196" s="2" t="s">
        <v>4</v>
      </c>
      <c r="TYA196" s="2" t="s">
        <v>4</v>
      </c>
      <c r="TYB196" s="2" t="s">
        <v>4</v>
      </c>
      <c r="TYC196" s="2" t="s">
        <v>4</v>
      </c>
      <c r="TYD196" s="2" t="s">
        <v>4</v>
      </c>
      <c r="TYE196" s="2" t="s">
        <v>4</v>
      </c>
      <c r="TYF196" s="2" t="s">
        <v>4</v>
      </c>
      <c r="TYG196" s="2" t="s">
        <v>4</v>
      </c>
      <c r="TYH196" s="2" t="s">
        <v>4</v>
      </c>
      <c r="TYI196" s="2" t="s">
        <v>4</v>
      </c>
      <c r="TYJ196" s="2" t="s">
        <v>4</v>
      </c>
      <c r="TYK196" s="2" t="s">
        <v>4</v>
      </c>
      <c r="TYL196" s="2" t="s">
        <v>4</v>
      </c>
      <c r="TYM196" s="2" t="s">
        <v>4</v>
      </c>
      <c r="TYN196" s="2" t="s">
        <v>4</v>
      </c>
      <c r="TYO196" s="2" t="s">
        <v>4</v>
      </c>
      <c r="TYP196" s="2" t="s">
        <v>4</v>
      </c>
      <c r="TYQ196" s="2" t="s">
        <v>4</v>
      </c>
      <c r="TYR196" s="2" t="s">
        <v>4</v>
      </c>
      <c r="TYS196" s="2" t="s">
        <v>4</v>
      </c>
      <c r="TYT196" s="2" t="s">
        <v>4</v>
      </c>
      <c r="TYU196" s="2" t="s">
        <v>4</v>
      </c>
      <c r="TYV196" s="2" t="s">
        <v>4</v>
      </c>
      <c r="TYW196" s="2" t="s">
        <v>4</v>
      </c>
      <c r="TYX196" s="2" t="s">
        <v>4</v>
      </c>
      <c r="TYY196" s="2" t="s">
        <v>4</v>
      </c>
      <c r="TYZ196" s="2" t="s">
        <v>4</v>
      </c>
      <c r="TZA196" s="2" t="s">
        <v>4</v>
      </c>
      <c r="TZB196" s="2" t="s">
        <v>4</v>
      </c>
      <c r="TZC196" s="2" t="s">
        <v>4</v>
      </c>
      <c r="TZD196" s="2" t="s">
        <v>4</v>
      </c>
      <c r="TZE196" s="2" t="s">
        <v>4</v>
      </c>
      <c r="TZF196" s="2" t="s">
        <v>4</v>
      </c>
      <c r="TZG196" s="2" t="s">
        <v>4</v>
      </c>
      <c r="TZH196" s="2" t="s">
        <v>4</v>
      </c>
      <c r="TZI196" s="2" t="s">
        <v>4</v>
      </c>
      <c r="TZJ196" s="2" t="s">
        <v>4</v>
      </c>
      <c r="TZK196" s="2" t="s">
        <v>4</v>
      </c>
      <c r="TZL196" s="2" t="s">
        <v>4</v>
      </c>
      <c r="TZM196" s="2" t="s">
        <v>4</v>
      </c>
      <c r="TZN196" s="2" t="s">
        <v>4</v>
      </c>
      <c r="TZO196" s="2" t="s">
        <v>4</v>
      </c>
      <c r="TZP196" s="2" t="s">
        <v>4</v>
      </c>
      <c r="TZQ196" s="2" t="s">
        <v>4</v>
      </c>
      <c r="TZR196" s="2" t="s">
        <v>4</v>
      </c>
      <c r="TZS196" s="2" t="s">
        <v>4</v>
      </c>
      <c r="TZT196" s="2" t="s">
        <v>4</v>
      </c>
      <c r="TZU196" s="2" t="s">
        <v>4</v>
      </c>
      <c r="TZV196" s="2" t="s">
        <v>4</v>
      </c>
      <c r="TZW196" s="2" t="s">
        <v>4</v>
      </c>
      <c r="TZX196" s="2" t="s">
        <v>4</v>
      </c>
      <c r="TZY196" s="2" t="s">
        <v>4</v>
      </c>
      <c r="TZZ196" s="2" t="s">
        <v>4</v>
      </c>
      <c r="UAA196" s="2" t="s">
        <v>4</v>
      </c>
      <c r="UAB196" s="2" t="s">
        <v>4</v>
      </c>
      <c r="UAC196" s="2" t="s">
        <v>4</v>
      </c>
      <c r="UAD196" s="2" t="s">
        <v>4</v>
      </c>
      <c r="UAE196" s="2" t="s">
        <v>4</v>
      </c>
      <c r="UAF196" s="2" t="s">
        <v>4</v>
      </c>
      <c r="UAG196" s="2" t="s">
        <v>4</v>
      </c>
      <c r="UAH196" s="2" t="s">
        <v>4</v>
      </c>
      <c r="UAI196" s="2" t="s">
        <v>4</v>
      </c>
      <c r="UAJ196" s="2" t="s">
        <v>4</v>
      </c>
      <c r="UAK196" s="2" t="s">
        <v>4</v>
      </c>
      <c r="UAL196" s="2" t="s">
        <v>4</v>
      </c>
      <c r="UAM196" s="2" t="s">
        <v>4</v>
      </c>
      <c r="UAN196" s="2" t="s">
        <v>4</v>
      </c>
      <c r="UAO196" s="2" t="s">
        <v>4</v>
      </c>
      <c r="UAP196" s="2" t="s">
        <v>4</v>
      </c>
      <c r="UAQ196" s="2" t="s">
        <v>4</v>
      </c>
      <c r="UAR196" s="2" t="s">
        <v>4</v>
      </c>
      <c r="UAS196" s="2" t="s">
        <v>4</v>
      </c>
      <c r="UAT196" s="2" t="s">
        <v>4</v>
      </c>
      <c r="UAU196" s="2" t="s">
        <v>4</v>
      </c>
      <c r="UAV196" s="2" t="s">
        <v>4</v>
      </c>
      <c r="UAW196" s="2" t="s">
        <v>4</v>
      </c>
      <c r="UAX196" s="2" t="s">
        <v>4</v>
      </c>
      <c r="UAY196" s="2" t="s">
        <v>4</v>
      </c>
      <c r="UAZ196" s="2" t="s">
        <v>4</v>
      </c>
      <c r="UBA196" s="2" t="s">
        <v>4</v>
      </c>
      <c r="UBB196" s="2" t="s">
        <v>4</v>
      </c>
      <c r="UBC196" s="2" t="s">
        <v>4</v>
      </c>
      <c r="UBD196" s="2" t="s">
        <v>4</v>
      </c>
      <c r="UBE196" s="2" t="s">
        <v>4</v>
      </c>
      <c r="UBF196" s="2" t="s">
        <v>4</v>
      </c>
      <c r="UBG196" s="2" t="s">
        <v>4</v>
      </c>
      <c r="UBH196" s="2" t="s">
        <v>4</v>
      </c>
      <c r="UBI196" s="2" t="s">
        <v>4</v>
      </c>
      <c r="UBJ196" s="2" t="s">
        <v>4</v>
      </c>
      <c r="UBK196" s="2" t="s">
        <v>4</v>
      </c>
      <c r="UBL196" s="2" t="s">
        <v>4</v>
      </c>
      <c r="UBM196" s="2" t="s">
        <v>4</v>
      </c>
      <c r="UBN196" s="2" t="s">
        <v>4</v>
      </c>
      <c r="UBO196" s="2" t="s">
        <v>4</v>
      </c>
      <c r="UBP196" s="2" t="s">
        <v>4</v>
      </c>
      <c r="UBQ196" s="2" t="s">
        <v>4</v>
      </c>
      <c r="UBR196" s="2" t="s">
        <v>4</v>
      </c>
      <c r="UBS196" s="2" t="s">
        <v>4</v>
      </c>
      <c r="UBT196" s="2" t="s">
        <v>4</v>
      </c>
      <c r="UBU196" s="2" t="s">
        <v>4</v>
      </c>
      <c r="UBV196" s="2" t="s">
        <v>4</v>
      </c>
      <c r="UBW196" s="2" t="s">
        <v>4</v>
      </c>
      <c r="UBX196" s="2" t="s">
        <v>4</v>
      </c>
      <c r="UBY196" s="2" t="s">
        <v>4</v>
      </c>
      <c r="UBZ196" s="2" t="s">
        <v>4</v>
      </c>
      <c r="UCA196" s="2" t="s">
        <v>4</v>
      </c>
      <c r="UCB196" s="2" t="s">
        <v>4</v>
      </c>
      <c r="UCC196" s="2" t="s">
        <v>4</v>
      </c>
      <c r="UCD196" s="2" t="s">
        <v>4</v>
      </c>
      <c r="UCE196" s="2" t="s">
        <v>4</v>
      </c>
      <c r="UCF196" s="2" t="s">
        <v>4</v>
      </c>
      <c r="UCG196" s="2" t="s">
        <v>4</v>
      </c>
      <c r="UCH196" s="2" t="s">
        <v>4</v>
      </c>
      <c r="UCI196" s="2" t="s">
        <v>4</v>
      </c>
      <c r="UCJ196" s="2" t="s">
        <v>4</v>
      </c>
      <c r="UCK196" s="2" t="s">
        <v>4</v>
      </c>
      <c r="UCL196" s="2" t="s">
        <v>4</v>
      </c>
      <c r="UCM196" s="2" t="s">
        <v>4</v>
      </c>
      <c r="UCN196" s="2" t="s">
        <v>4</v>
      </c>
      <c r="UCO196" s="2" t="s">
        <v>4</v>
      </c>
      <c r="UCP196" s="2" t="s">
        <v>4</v>
      </c>
      <c r="UCQ196" s="2" t="s">
        <v>4</v>
      </c>
      <c r="UCR196" s="2" t="s">
        <v>4</v>
      </c>
      <c r="UCS196" s="2" t="s">
        <v>4</v>
      </c>
      <c r="UCT196" s="2" t="s">
        <v>4</v>
      </c>
      <c r="UCU196" s="2" t="s">
        <v>4</v>
      </c>
      <c r="UCV196" s="2" t="s">
        <v>4</v>
      </c>
      <c r="UCW196" s="2" t="s">
        <v>4</v>
      </c>
      <c r="UCX196" s="2" t="s">
        <v>4</v>
      </c>
      <c r="UCY196" s="2" t="s">
        <v>4</v>
      </c>
      <c r="UCZ196" s="2" t="s">
        <v>4</v>
      </c>
      <c r="UDA196" s="2" t="s">
        <v>4</v>
      </c>
      <c r="UDB196" s="2" t="s">
        <v>4</v>
      </c>
      <c r="UDC196" s="2" t="s">
        <v>4</v>
      </c>
      <c r="UDD196" s="2" t="s">
        <v>4</v>
      </c>
      <c r="UDE196" s="2" t="s">
        <v>4</v>
      </c>
      <c r="UDF196" s="2" t="s">
        <v>4</v>
      </c>
      <c r="UDG196" s="2" t="s">
        <v>4</v>
      </c>
      <c r="UDH196" s="2" t="s">
        <v>4</v>
      </c>
      <c r="UDI196" s="2" t="s">
        <v>4</v>
      </c>
      <c r="UDJ196" s="2" t="s">
        <v>4</v>
      </c>
      <c r="UDK196" s="2" t="s">
        <v>4</v>
      </c>
      <c r="UDL196" s="2" t="s">
        <v>4</v>
      </c>
      <c r="UDM196" s="2" t="s">
        <v>4</v>
      </c>
      <c r="UDN196" s="2" t="s">
        <v>4</v>
      </c>
      <c r="UDO196" s="2" t="s">
        <v>4</v>
      </c>
      <c r="UDP196" s="2" t="s">
        <v>4</v>
      </c>
      <c r="UDQ196" s="2" t="s">
        <v>4</v>
      </c>
      <c r="UDR196" s="2" t="s">
        <v>4</v>
      </c>
      <c r="UDS196" s="2" t="s">
        <v>4</v>
      </c>
      <c r="UDT196" s="2" t="s">
        <v>4</v>
      </c>
      <c r="UDU196" s="2" t="s">
        <v>4</v>
      </c>
      <c r="UDV196" s="2" t="s">
        <v>4</v>
      </c>
      <c r="UDW196" s="2" t="s">
        <v>4</v>
      </c>
      <c r="UDX196" s="2" t="s">
        <v>4</v>
      </c>
      <c r="UDY196" s="2" t="s">
        <v>4</v>
      </c>
      <c r="UDZ196" s="2" t="s">
        <v>4</v>
      </c>
      <c r="UEA196" s="2" t="s">
        <v>4</v>
      </c>
      <c r="UEB196" s="2" t="s">
        <v>4</v>
      </c>
      <c r="UEC196" s="2" t="s">
        <v>4</v>
      </c>
      <c r="UED196" s="2" t="s">
        <v>4</v>
      </c>
      <c r="UEE196" s="2" t="s">
        <v>4</v>
      </c>
      <c r="UEF196" s="2" t="s">
        <v>4</v>
      </c>
      <c r="UEG196" s="2" t="s">
        <v>4</v>
      </c>
      <c r="UEH196" s="2" t="s">
        <v>4</v>
      </c>
      <c r="UEI196" s="2" t="s">
        <v>4</v>
      </c>
      <c r="UEJ196" s="2" t="s">
        <v>4</v>
      </c>
      <c r="UEK196" s="2" t="s">
        <v>4</v>
      </c>
      <c r="UEL196" s="2" t="s">
        <v>4</v>
      </c>
      <c r="UEM196" s="2" t="s">
        <v>4</v>
      </c>
      <c r="UEN196" s="2" t="s">
        <v>4</v>
      </c>
      <c r="UEO196" s="2" t="s">
        <v>4</v>
      </c>
      <c r="UEP196" s="2" t="s">
        <v>4</v>
      </c>
      <c r="UEQ196" s="2" t="s">
        <v>4</v>
      </c>
      <c r="UER196" s="2" t="s">
        <v>4</v>
      </c>
      <c r="UES196" s="2" t="s">
        <v>4</v>
      </c>
      <c r="UET196" s="2" t="s">
        <v>4</v>
      </c>
      <c r="UEU196" s="2" t="s">
        <v>4</v>
      </c>
      <c r="UEV196" s="2" t="s">
        <v>4</v>
      </c>
      <c r="UEW196" s="2" t="s">
        <v>4</v>
      </c>
      <c r="UEX196" s="2" t="s">
        <v>4</v>
      </c>
      <c r="UEY196" s="2" t="s">
        <v>4</v>
      </c>
      <c r="UEZ196" s="2" t="s">
        <v>4</v>
      </c>
      <c r="UFA196" s="2" t="s">
        <v>4</v>
      </c>
      <c r="UFB196" s="2" t="s">
        <v>4</v>
      </c>
      <c r="UFC196" s="2" t="s">
        <v>4</v>
      </c>
      <c r="UFD196" s="2" t="s">
        <v>4</v>
      </c>
      <c r="UFE196" s="2" t="s">
        <v>4</v>
      </c>
      <c r="UFF196" s="2" t="s">
        <v>4</v>
      </c>
      <c r="UFG196" s="2" t="s">
        <v>4</v>
      </c>
      <c r="UFH196" s="2" t="s">
        <v>4</v>
      </c>
      <c r="UFI196" s="2" t="s">
        <v>4</v>
      </c>
      <c r="UFJ196" s="2" t="s">
        <v>4</v>
      </c>
      <c r="UFK196" s="2" t="s">
        <v>4</v>
      </c>
      <c r="UFL196" s="2" t="s">
        <v>4</v>
      </c>
      <c r="UFM196" s="2" t="s">
        <v>4</v>
      </c>
      <c r="UFN196" s="2" t="s">
        <v>4</v>
      </c>
      <c r="UFO196" s="2" t="s">
        <v>4</v>
      </c>
      <c r="UFP196" s="2" t="s">
        <v>4</v>
      </c>
      <c r="UFQ196" s="2" t="s">
        <v>4</v>
      </c>
      <c r="UFR196" s="2" t="s">
        <v>4</v>
      </c>
      <c r="UFS196" s="2" t="s">
        <v>4</v>
      </c>
      <c r="UFT196" s="2" t="s">
        <v>4</v>
      </c>
      <c r="UFU196" s="2" t="s">
        <v>4</v>
      </c>
      <c r="UFV196" s="2" t="s">
        <v>4</v>
      </c>
      <c r="UFW196" s="2" t="s">
        <v>4</v>
      </c>
      <c r="UFX196" s="2" t="s">
        <v>4</v>
      </c>
      <c r="UFY196" s="2" t="s">
        <v>4</v>
      </c>
      <c r="UFZ196" s="2" t="s">
        <v>4</v>
      </c>
      <c r="UGA196" s="2" t="s">
        <v>4</v>
      </c>
      <c r="UGB196" s="2" t="s">
        <v>4</v>
      </c>
      <c r="UGC196" s="2" t="s">
        <v>4</v>
      </c>
      <c r="UGD196" s="2" t="s">
        <v>4</v>
      </c>
      <c r="UGE196" s="2" t="s">
        <v>4</v>
      </c>
      <c r="UGF196" s="2" t="s">
        <v>4</v>
      </c>
      <c r="UGG196" s="2" t="s">
        <v>4</v>
      </c>
      <c r="UGH196" s="2" t="s">
        <v>4</v>
      </c>
      <c r="UGI196" s="2" t="s">
        <v>4</v>
      </c>
      <c r="UGJ196" s="2" t="s">
        <v>4</v>
      </c>
      <c r="UGK196" s="2" t="s">
        <v>4</v>
      </c>
      <c r="UGL196" s="2" t="s">
        <v>4</v>
      </c>
      <c r="UGM196" s="2" t="s">
        <v>4</v>
      </c>
      <c r="UGN196" s="2" t="s">
        <v>4</v>
      </c>
      <c r="UGO196" s="2" t="s">
        <v>4</v>
      </c>
      <c r="UGP196" s="2" t="s">
        <v>4</v>
      </c>
      <c r="UGQ196" s="2" t="s">
        <v>4</v>
      </c>
      <c r="UGR196" s="2" t="s">
        <v>4</v>
      </c>
      <c r="UGS196" s="2" t="s">
        <v>4</v>
      </c>
      <c r="UGT196" s="2" t="s">
        <v>4</v>
      </c>
      <c r="UGU196" s="2" t="s">
        <v>4</v>
      </c>
      <c r="UGV196" s="2" t="s">
        <v>4</v>
      </c>
      <c r="UGW196" s="2" t="s">
        <v>4</v>
      </c>
      <c r="UGX196" s="2" t="s">
        <v>4</v>
      </c>
      <c r="UGY196" s="2" t="s">
        <v>4</v>
      </c>
      <c r="UGZ196" s="2" t="s">
        <v>4</v>
      </c>
      <c r="UHA196" s="2" t="s">
        <v>4</v>
      </c>
      <c r="UHB196" s="2" t="s">
        <v>4</v>
      </c>
      <c r="UHC196" s="2" t="s">
        <v>4</v>
      </c>
      <c r="UHD196" s="2" t="s">
        <v>4</v>
      </c>
      <c r="UHE196" s="2" t="s">
        <v>4</v>
      </c>
      <c r="UHF196" s="2" t="s">
        <v>4</v>
      </c>
      <c r="UHG196" s="2" t="s">
        <v>4</v>
      </c>
      <c r="UHH196" s="2" t="s">
        <v>4</v>
      </c>
      <c r="UHI196" s="2" t="s">
        <v>4</v>
      </c>
      <c r="UHJ196" s="2" t="s">
        <v>4</v>
      </c>
      <c r="UHK196" s="2" t="s">
        <v>4</v>
      </c>
      <c r="UHL196" s="2" t="s">
        <v>4</v>
      </c>
      <c r="UHM196" s="2" t="s">
        <v>4</v>
      </c>
      <c r="UHN196" s="2" t="s">
        <v>4</v>
      </c>
      <c r="UHO196" s="2" t="s">
        <v>4</v>
      </c>
      <c r="UHP196" s="2" t="s">
        <v>4</v>
      </c>
      <c r="UHQ196" s="2" t="s">
        <v>4</v>
      </c>
      <c r="UHR196" s="2" t="s">
        <v>4</v>
      </c>
      <c r="UHS196" s="2" t="s">
        <v>4</v>
      </c>
      <c r="UHT196" s="2" t="s">
        <v>4</v>
      </c>
      <c r="UHU196" s="2" t="s">
        <v>4</v>
      </c>
      <c r="UHV196" s="2" t="s">
        <v>4</v>
      </c>
      <c r="UHW196" s="2" t="s">
        <v>4</v>
      </c>
      <c r="UHX196" s="2" t="s">
        <v>4</v>
      </c>
      <c r="UHY196" s="2" t="s">
        <v>4</v>
      </c>
      <c r="UHZ196" s="2" t="s">
        <v>4</v>
      </c>
      <c r="UIA196" s="2" t="s">
        <v>4</v>
      </c>
      <c r="UIB196" s="2" t="s">
        <v>4</v>
      </c>
      <c r="UIC196" s="2" t="s">
        <v>4</v>
      </c>
      <c r="UID196" s="2" t="s">
        <v>4</v>
      </c>
      <c r="UIE196" s="2" t="s">
        <v>4</v>
      </c>
      <c r="UIF196" s="2" t="s">
        <v>4</v>
      </c>
      <c r="UIG196" s="2" t="s">
        <v>4</v>
      </c>
      <c r="UIH196" s="2" t="s">
        <v>4</v>
      </c>
      <c r="UII196" s="2" t="s">
        <v>4</v>
      </c>
      <c r="UIJ196" s="2" t="s">
        <v>4</v>
      </c>
      <c r="UIK196" s="2" t="s">
        <v>4</v>
      </c>
      <c r="UIL196" s="2" t="s">
        <v>4</v>
      </c>
      <c r="UIM196" s="2" t="s">
        <v>4</v>
      </c>
      <c r="UIN196" s="2" t="s">
        <v>4</v>
      </c>
      <c r="UIO196" s="2" t="s">
        <v>4</v>
      </c>
      <c r="UIP196" s="2" t="s">
        <v>4</v>
      </c>
      <c r="UIQ196" s="2" t="s">
        <v>4</v>
      </c>
      <c r="UIR196" s="2" t="s">
        <v>4</v>
      </c>
      <c r="UIS196" s="2" t="s">
        <v>4</v>
      </c>
      <c r="UIT196" s="2" t="s">
        <v>4</v>
      </c>
      <c r="UIU196" s="2" t="s">
        <v>4</v>
      </c>
      <c r="UIV196" s="2" t="s">
        <v>4</v>
      </c>
      <c r="UIW196" s="2" t="s">
        <v>4</v>
      </c>
      <c r="UIX196" s="2" t="s">
        <v>4</v>
      </c>
      <c r="UIY196" s="2" t="s">
        <v>4</v>
      </c>
      <c r="UIZ196" s="2" t="s">
        <v>4</v>
      </c>
      <c r="UJA196" s="2" t="s">
        <v>4</v>
      </c>
      <c r="UJB196" s="2" t="s">
        <v>4</v>
      </c>
      <c r="UJC196" s="2" t="s">
        <v>4</v>
      </c>
      <c r="UJD196" s="2" t="s">
        <v>4</v>
      </c>
      <c r="UJE196" s="2" t="s">
        <v>4</v>
      </c>
      <c r="UJF196" s="2" t="s">
        <v>4</v>
      </c>
      <c r="UJG196" s="2" t="s">
        <v>4</v>
      </c>
      <c r="UJH196" s="2" t="s">
        <v>4</v>
      </c>
      <c r="UJI196" s="2" t="s">
        <v>4</v>
      </c>
      <c r="UJJ196" s="2" t="s">
        <v>4</v>
      </c>
      <c r="UJK196" s="2" t="s">
        <v>4</v>
      </c>
      <c r="UJL196" s="2" t="s">
        <v>4</v>
      </c>
      <c r="UJM196" s="2" t="s">
        <v>4</v>
      </c>
      <c r="UJN196" s="2" t="s">
        <v>4</v>
      </c>
      <c r="UJO196" s="2" t="s">
        <v>4</v>
      </c>
      <c r="UJP196" s="2" t="s">
        <v>4</v>
      </c>
      <c r="UJQ196" s="2" t="s">
        <v>4</v>
      </c>
      <c r="UJR196" s="2" t="s">
        <v>4</v>
      </c>
      <c r="UJS196" s="2" t="s">
        <v>4</v>
      </c>
      <c r="UJT196" s="2" t="s">
        <v>4</v>
      </c>
      <c r="UJU196" s="2" t="s">
        <v>4</v>
      </c>
      <c r="UJV196" s="2" t="s">
        <v>4</v>
      </c>
      <c r="UJW196" s="2" t="s">
        <v>4</v>
      </c>
      <c r="UJX196" s="2" t="s">
        <v>4</v>
      </c>
      <c r="UJY196" s="2" t="s">
        <v>4</v>
      </c>
      <c r="UJZ196" s="2" t="s">
        <v>4</v>
      </c>
      <c r="UKA196" s="2" t="s">
        <v>4</v>
      </c>
      <c r="UKB196" s="2" t="s">
        <v>4</v>
      </c>
      <c r="UKC196" s="2" t="s">
        <v>4</v>
      </c>
      <c r="UKD196" s="2" t="s">
        <v>4</v>
      </c>
      <c r="UKE196" s="2" t="s">
        <v>4</v>
      </c>
      <c r="UKF196" s="2" t="s">
        <v>4</v>
      </c>
      <c r="UKG196" s="2" t="s">
        <v>4</v>
      </c>
      <c r="UKH196" s="2" t="s">
        <v>4</v>
      </c>
      <c r="UKI196" s="2" t="s">
        <v>4</v>
      </c>
      <c r="UKJ196" s="2" t="s">
        <v>4</v>
      </c>
      <c r="UKK196" s="2" t="s">
        <v>4</v>
      </c>
      <c r="UKL196" s="2" t="s">
        <v>4</v>
      </c>
      <c r="UKM196" s="2" t="s">
        <v>4</v>
      </c>
      <c r="UKN196" s="2" t="s">
        <v>4</v>
      </c>
      <c r="UKO196" s="2" t="s">
        <v>4</v>
      </c>
      <c r="UKP196" s="2" t="s">
        <v>4</v>
      </c>
      <c r="UKQ196" s="2" t="s">
        <v>4</v>
      </c>
      <c r="UKR196" s="2" t="s">
        <v>4</v>
      </c>
      <c r="UKS196" s="2" t="s">
        <v>4</v>
      </c>
      <c r="UKT196" s="2" t="s">
        <v>4</v>
      </c>
      <c r="UKU196" s="2" t="s">
        <v>4</v>
      </c>
      <c r="UKV196" s="2" t="s">
        <v>4</v>
      </c>
      <c r="UKW196" s="2" t="s">
        <v>4</v>
      </c>
      <c r="UKX196" s="2" t="s">
        <v>4</v>
      </c>
      <c r="UKY196" s="2" t="s">
        <v>4</v>
      </c>
      <c r="UKZ196" s="2" t="s">
        <v>4</v>
      </c>
      <c r="ULA196" s="2" t="s">
        <v>4</v>
      </c>
      <c r="ULB196" s="2" t="s">
        <v>4</v>
      </c>
      <c r="ULC196" s="2" t="s">
        <v>4</v>
      </c>
      <c r="ULD196" s="2" t="s">
        <v>4</v>
      </c>
      <c r="ULE196" s="2" t="s">
        <v>4</v>
      </c>
      <c r="ULF196" s="2" t="s">
        <v>4</v>
      </c>
      <c r="ULG196" s="2" t="s">
        <v>4</v>
      </c>
      <c r="ULH196" s="2" t="s">
        <v>4</v>
      </c>
      <c r="ULI196" s="2" t="s">
        <v>4</v>
      </c>
      <c r="ULJ196" s="2" t="s">
        <v>4</v>
      </c>
      <c r="ULK196" s="2" t="s">
        <v>4</v>
      </c>
      <c r="ULL196" s="2" t="s">
        <v>4</v>
      </c>
      <c r="ULM196" s="2" t="s">
        <v>4</v>
      </c>
      <c r="ULN196" s="2" t="s">
        <v>4</v>
      </c>
      <c r="ULO196" s="2" t="s">
        <v>4</v>
      </c>
      <c r="ULP196" s="2" t="s">
        <v>4</v>
      </c>
      <c r="ULQ196" s="2" t="s">
        <v>4</v>
      </c>
      <c r="ULR196" s="2" t="s">
        <v>4</v>
      </c>
      <c r="ULS196" s="2" t="s">
        <v>4</v>
      </c>
      <c r="ULT196" s="2" t="s">
        <v>4</v>
      </c>
      <c r="ULU196" s="2" t="s">
        <v>4</v>
      </c>
      <c r="ULV196" s="2" t="s">
        <v>4</v>
      </c>
      <c r="ULW196" s="2" t="s">
        <v>4</v>
      </c>
      <c r="ULX196" s="2" t="s">
        <v>4</v>
      </c>
      <c r="ULY196" s="2" t="s">
        <v>4</v>
      </c>
      <c r="ULZ196" s="2" t="s">
        <v>4</v>
      </c>
      <c r="UMA196" s="2" t="s">
        <v>4</v>
      </c>
      <c r="UMB196" s="2" t="s">
        <v>4</v>
      </c>
      <c r="UMC196" s="2" t="s">
        <v>4</v>
      </c>
      <c r="UMD196" s="2" t="s">
        <v>4</v>
      </c>
      <c r="UME196" s="2" t="s">
        <v>4</v>
      </c>
      <c r="UMF196" s="2" t="s">
        <v>4</v>
      </c>
      <c r="UMG196" s="2" t="s">
        <v>4</v>
      </c>
      <c r="UMH196" s="2" t="s">
        <v>4</v>
      </c>
      <c r="UMI196" s="2" t="s">
        <v>4</v>
      </c>
      <c r="UMJ196" s="2" t="s">
        <v>4</v>
      </c>
      <c r="UMK196" s="2" t="s">
        <v>4</v>
      </c>
      <c r="UML196" s="2" t="s">
        <v>4</v>
      </c>
      <c r="UMM196" s="2" t="s">
        <v>4</v>
      </c>
      <c r="UMN196" s="2" t="s">
        <v>4</v>
      </c>
      <c r="UMO196" s="2" t="s">
        <v>4</v>
      </c>
      <c r="UMP196" s="2" t="s">
        <v>4</v>
      </c>
      <c r="UMQ196" s="2" t="s">
        <v>4</v>
      </c>
      <c r="UMR196" s="2" t="s">
        <v>4</v>
      </c>
      <c r="UMS196" s="2" t="s">
        <v>4</v>
      </c>
      <c r="UMT196" s="2" t="s">
        <v>4</v>
      </c>
      <c r="UMU196" s="2" t="s">
        <v>4</v>
      </c>
      <c r="UMV196" s="2" t="s">
        <v>4</v>
      </c>
      <c r="UMW196" s="2" t="s">
        <v>4</v>
      </c>
      <c r="UMX196" s="2" t="s">
        <v>4</v>
      </c>
      <c r="UMY196" s="2" t="s">
        <v>4</v>
      </c>
      <c r="UMZ196" s="2" t="s">
        <v>4</v>
      </c>
      <c r="UNA196" s="2" t="s">
        <v>4</v>
      </c>
      <c r="UNB196" s="2" t="s">
        <v>4</v>
      </c>
      <c r="UNC196" s="2" t="s">
        <v>4</v>
      </c>
      <c r="UND196" s="2" t="s">
        <v>4</v>
      </c>
      <c r="UNE196" s="2" t="s">
        <v>4</v>
      </c>
      <c r="UNF196" s="2" t="s">
        <v>4</v>
      </c>
      <c r="UNG196" s="2" t="s">
        <v>4</v>
      </c>
      <c r="UNH196" s="2" t="s">
        <v>4</v>
      </c>
      <c r="UNI196" s="2" t="s">
        <v>4</v>
      </c>
      <c r="UNJ196" s="2" t="s">
        <v>4</v>
      </c>
      <c r="UNK196" s="2" t="s">
        <v>4</v>
      </c>
      <c r="UNL196" s="2" t="s">
        <v>4</v>
      </c>
      <c r="UNM196" s="2" t="s">
        <v>4</v>
      </c>
      <c r="UNN196" s="2" t="s">
        <v>4</v>
      </c>
      <c r="UNO196" s="2" t="s">
        <v>4</v>
      </c>
      <c r="UNP196" s="2" t="s">
        <v>4</v>
      </c>
      <c r="UNQ196" s="2" t="s">
        <v>4</v>
      </c>
      <c r="UNR196" s="2" t="s">
        <v>4</v>
      </c>
      <c r="UNS196" s="2" t="s">
        <v>4</v>
      </c>
      <c r="UNT196" s="2" t="s">
        <v>4</v>
      </c>
      <c r="UNU196" s="2" t="s">
        <v>4</v>
      </c>
      <c r="UNV196" s="2" t="s">
        <v>4</v>
      </c>
      <c r="UNW196" s="2" t="s">
        <v>4</v>
      </c>
      <c r="UNX196" s="2" t="s">
        <v>4</v>
      </c>
      <c r="UNY196" s="2" t="s">
        <v>4</v>
      </c>
      <c r="UNZ196" s="2" t="s">
        <v>4</v>
      </c>
      <c r="UOA196" s="2" t="s">
        <v>4</v>
      </c>
      <c r="UOB196" s="2" t="s">
        <v>4</v>
      </c>
      <c r="UOC196" s="2" t="s">
        <v>4</v>
      </c>
      <c r="UOD196" s="2" t="s">
        <v>4</v>
      </c>
      <c r="UOE196" s="2" t="s">
        <v>4</v>
      </c>
      <c r="UOF196" s="2" t="s">
        <v>4</v>
      </c>
      <c r="UOG196" s="2" t="s">
        <v>4</v>
      </c>
      <c r="UOH196" s="2" t="s">
        <v>4</v>
      </c>
      <c r="UOI196" s="2" t="s">
        <v>4</v>
      </c>
      <c r="UOJ196" s="2" t="s">
        <v>4</v>
      </c>
      <c r="UOK196" s="2" t="s">
        <v>4</v>
      </c>
      <c r="UOL196" s="2" t="s">
        <v>4</v>
      </c>
      <c r="UOM196" s="2" t="s">
        <v>4</v>
      </c>
      <c r="UON196" s="2" t="s">
        <v>4</v>
      </c>
      <c r="UOO196" s="2" t="s">
        <v>4</v>
      </c>
      <c r="UOP196" s="2" t="s">
        <v>4</v>
      </c>
      <c r="UOQ196" s="2" t="s">
        <v>4</v>
      </c>
      <c r="UOR196" s="2" t="s">
        <v>4</v>
      </c>
      <c r="UOS196" s="2" t="s">
        <v>4</v>
      </c>
      <c r="UOT196" s="2" t="s">
        <v>4</v>
      </c>
      <c r="UOU196" s="2" t="s">
        <v>4</v>
      </c>
      <c r="UOV196" s="2" t="s">
        <v>4</v>
      </c>
      <c r="UOW196" s="2" t="s">
        <v>4</v>
      </c>
      <c r="UOX196" s="2" t="s">
        <v>4</v>
      </c>
      <c r="UOY196" s="2" t="s">
        <v>4</v>
      </c>
      <c r="UOZ196" s="2" t="s">
        <v>4</v>
      </c>
      <c r="UPA196" s="2" t="s">
        <v>4</v>
      </c>
      <c r="UPB196" s="2" t="s">
        <v>4</v>
      </c>
      <c r="UPC196" s="2" t="s">
        <v>4</v>
      </c>
      <c r="UPD196" s="2" t="s">
        <v>4</v>
      </c>
      <c r="UPE196" s="2" t="s">
        <v>4</v>
      </c>
      <c r="UPF196" s="2" t="s">
        <v>4</v>
      </c>
      <c r="UPG196" s="2" t="s">
        <v>4</v>
      </c>
      <c r="UPH196" s="2" t="s">
        <v>4</v>
      </c>
      <c r="UPI196" s="2" t="s">
        <v>4</v>
      </c>
      <c r="UPJ196" s="2" t="s">
        <v>4</v>
      </c>
      <c r="UPK196" s="2" t="s">
        <v>4</v>
      </c>
      <c r="UPL196" s="2" t="s">
        <v>4</v>
      </c>
      <c r="UPM196" s="2" t="s">
        <v>4</v>
      </c>
      <c r="UPN196" s="2" t="s">
        <v>4</v>
      </c>
      <c r="UPO196" s="2" t="s">
        <v>4</v>
      </c>
      <c r="UPP196" s="2" t="s">
        <v>4</v>
      </c>
      <c r="UPQ196" s="2" t="s">
        <v>4</v>
      </c>
      <c r="UPR196" s="2" t="s">
        <v>4</v>
      </c>
      <c r="UPS196" s="2" t="s">
        <v>4</v>
      </c>
      <c r="UPT196" s="2" t="s">
        <v>4</v>
      </c>
      <c r="UPU196" s="2" t="s">
        <v>4</v>
      </c>
      <c r="UPV196" s="2" t="s">
        <v>4</v>
      </c>
      <c r="UPW196" s="2" t="s">
        <v>4</v>
      </c>
      <c r="UPX196" s="2" t="s">
        <v>4</v>
      </c>
      <c r="UPY196" s="2" t="s">
        <v>4</v>
      </c>
      <c r="UPZ196" s="2" t="s">
        <v>4</v>
      </c>
      <c r="UQA196" s="2" t="s">
        <v>4</v>
      </c>
      <c r="UQB196" s="2" t="s">
        <v>4</v>
      </c>
      <c r="UQC196" s="2" t="s">
        <v>4</v>
      </c>
      <c r="UQD196" s="2" t="s">
        <v>4</v>
      </c>
      <c r="UQE196" s="2" t="s">
        <v>4</v>
      </c>
      <c r="UQF196" s="2" t="s">
        <v>4</v>
      </c>
      <c r="UQG196" s="2" t="s">
        <v>4</v>
      </c>
      <c r="UQH196" s="2" t="s">
        <v>4</v>
      </c>
      <c r="UQI196" s="2" t="s">
        <v>4</v>
      </c>
      <c r="UQJ196" s="2" t="s">
        <v>4</v>
      </c>
      <c r="UQK196" s="2" t="s">
        <v>4</v>
      </c>
      <c r="UQL196" s="2" t="s">
        <v>4</v>
      </c>
      <c r="UQM196" s="2" t="s">
        <v>4</v>
      </c>
      <c r="UQN196" s="2" t="s">
        <v>4</v>
      </c>
      <c r="UQO196" s="2" t="s">
        <v>4</v>
      </c>
      <c r="UQP196" s="2" t="s">
        <v>4</v>
      </c>
      <c r="UQQ196" s="2" t="s">
        <v>4</v>
      </c>
      <c r="UQR196" s="2" t="s">
        <v>4</v>
      </c>
      <c r="UQS196" s="2" t="s">
        <v>4</v>
      </c>
      <c r="UQT196" s="2" t="s">
        <v>4</v>
      </c>
      <c r="UQU196" s="2" t="s">
        <v>4</v>
      </c>
      <c r="UQV196" s="2" t="s">
        <v>4</v>
      </c>
      <c r="UQW196" s="2" t="s">
        <v>4</v>
      </c>
      <c r="UQX196" s="2" t="s">
        <v>4</v>
      </c>
      <c r="UQY196" s="2" t="s">
        <v>4</v>
      </c>
      <c r="UQZ196" s="2" t="s">
        <v>4</v>
      </c>
      <c r="URA196" s="2" t="s">
        <v>4</v>
      </c>
      <c r="URB196" s="2" t="s">
        <v>4</v>
      </c>
      <c r="URC196" s="2" t="s">
        <v>4</v>
      </c>
      <c r="URD196" s="2" t="s">
        <v>4</v>
      </c>
      <c r="URE196" s="2" t="s">
        <v>4</v>
      </c>
      <c r="URF196" s="2" t="s">
        <v>4</v>
      </c>
      <c r="URG196" s="2" t="s">
        <v>4</v>
      </c>
      <c r="URH196" s="2" t="s">
        <v>4</v>
      </c>
      <c r="URI196" s="2" t="s">
        <v>4</v>
      </c>
      <c r="URJ196" s="2" t="s">
        <v>4</v>
      </c>
      <c r="URK196" s="2" t="s">
        <v>4</v>
      </c>
      <c r="URL196" s="2" t="s">
        <v>4</v>
      </c>
      <c r="URM196" s="2" t="s">
        <v>4</v>
      </c>
      <c r="URN196" s="2" t="s">
        <v>4</v>
      </c>
      <c r="URO196" s="2" t="s">
        <v>4</v>
      </c>
      <c r="URP196" s="2" t="s">
        <v>4</v>
      </c>
      <c r="URQ196" s="2" t="s">
        <v>4</v>
      </c>
      <c r="URR196" s="2" t="s">
        <v>4</v>
      </c>
      <c r="URS196" s="2" t="s">
        <v>4</v>
      </c>
      <c r="URT196" s="2" t="s">
        <v>4</v>
      </c>
      <c r="URU196" s="2" t="s">
        <v>4</v>
      </c>
      <c r="URV196" s="2" t="s">
        <v>4</v>
      </c>
      <c r="URW196" s="2" t="s">
        <v>4</v>
      </c>
      <c r="URX196" s="2" t="s">
        <v>4</v>
      </c>
      <c r="URY196" s="2" t="s">
        <v>4</v>
      </c>
      <c r="URZ196" s="2" t="s">
        <v>4</v>
      </c>
      <c r="USA196" s="2" t="s">
        <v>4</v>
      </c>
      <c r="USB196" s="2" t="s">
        <v>4</v>
      </c>
      <c r="USC196" s="2" t="s">
        <v>4</v>
      </c>
      <c r="USD196" s="2" t="s">
        <v>4</v>
      </c>
      <c r="USE196" s="2" t="s">
        <v>4</v>
      </c>
      <c r="USF196" s="2" t="s">
        <v>4</v>
      </c>
      <c r="USG196" s="2" t="s">
        <v>4</v>
      </c>
      <c r="USH196" s="2" t="s">
        <v>4</v>
      </c>
      <c r="USI196" s="2" t="s">
        <v>4</v>
      </c>
      <c r="USJ196" s="2" t="s">
        <v>4</v>
      </c>
      <c r="USK196" s="2" t="s">
        <v>4</v>
      </c>
      <c r="USL196" s="2" t="s">
        <v>4</v>
      </c>
      <c r="USM196" s="2" t="s">
        <v>4</v>
      </c>
      <c r="USN196" s="2" t="s">
        <v>4</v>
      </c>
      <c r="USO196" s="2" t="s">
        <v>4</v>
      </c>
      <c r="USP196" s="2" t="s">
        <v>4</v>
      </c>
      <c r="USQ196" s="2" t="s">
        <v>4</v>
      </c>
      <c r="USR196" s="2" t="s">
        <v>4</v>
      </c>
      <c r="USS196" s="2" t="s">
        <v>4</v>
      </c>
      <c r="UST196" s="2" t="s">
        <v>4</v>
      </c>
      <c r="USU196" s="2" t="s">
        <v>4</v>
      </c>
      <c r="USV196" s="2" t="s">
        <v>4</v>
      </c>
      <c r="USW196" s="2" t="s">
        <v>4</v>
      </c>
      <c r="USX196" s="2" t="s">
        <v>4</v>
      </c>
      <c r="USY196" s="2" t="s">
        <v>4</v>
      </c>
      <c r="USZ196" s="2" t="s">
        <v>4</v>
      </c>
      <c r="UTA196" s="2" t="s">
        <v>4</v>
      </c>
      <c r="UTB196" s="2" t="s">
        <v>4</v>
      </c>
      <c r="UTC196" s="2" t="s">
        <v>4</v>
      </c>
      <c r="UTD196" s="2" t="s">
        <v>4</v>
      </c>
      <c r="UTE196" s="2" t="s">
        <v>4</v>
      </c>
      <c r="UTF196" s="2" t="s">
        <v>4</v>
      </c>
      <c r="UTG196" s="2" t="s">
        <v>4</v>
      </c>
      <c r="UTH196" s="2" t="s">
        <v>4</v>
      </c>
      <c r="UTI196" s="2" t="s">
        <v>4</v>
      </c>
      <c r="UTJ196" s="2" t="s">
        <v>4</v>
      </c>
      <c r="UTK196" s="2" t="s">
        <v>4</v>
      </c>
      <c r="UTL196" s="2" t="s">
        <v>4</v>
      </c>
      <c r="UTM196" s="2" t="s">
        <v>4</v>
      </c>
      <c r="UTN196" s="2" t="s">
        <v>4</v>
      </c>
      <c r="UTO196" s="2" t="s">
        <v>4</v>
      </c>
      <c r="UTP196" s="2" t="s">
        <v>4</v>
      </c>
      <c r="UTQ196" s="2" t="s">
        <v>4</v>
      </c>
      <c r="UTR196" s="2" t="s">
        <v>4</v>
      </c>
      <c r="UTS196" s="2" t="s">
        <v>4</v>
      </c>
      <c r="UTT196" s="2" t="s">
        <v>4</v>
      </c>
      <c r="UTU196" s="2" t="s">
        <v>4</v>
      </c>
      <c r="UTV196" s="2" t="s">
        <v>4</v>
      </c>
      <c r="UTW196" s="2" t="s">
        <v>4</v>
      </c>
      <c r="UTX196" s="2" t="s">
        <v>4</v>
      </c>
      <c r="UTY196" s="2" t="s">
        <v>4</v>
      </c>
      <c r="UTZ196" s="2" t="s">
        <v>4</v>
      </c>
      <c r="UUA196" s="2" t="s">
        <v>4</v>
      </c>
      <c r="UUB196" s="2" t="s">
        <v>4</v>
      </c>
      <c r="UUC196" s="2" t="s">
        <v>4</v>
      </c>
      <c r="UUD196" s="2" t="s">
        <v>4</v>
      </c>
      <c r="UUE196" s="2" t="s">
        <v>4</v>
      </c>
      <c r="UUF196" s="2" t="s">
        <v>4</v>
      </c>
      <c r="UUG196" s="2" t="s">
        <v>4</v>
      </c>
      <c r="UUH196" s="2" t="s">
        <v>4</v>
      </c>
      <c r="UUI196" s="2" t="s">
        <v>4</v>
      </c>
      <c r="UUJ196" s="2" t="s">
        <v>4</v>
      </c>
      <c r="UUK196" s="2" t="s">
        <v>4</v>
      </c>
      <c r="UUL196" s="2" t="s">
        <v>4</v>
      </c>
      <c r="UUM196" s="2" t="s">
        <v>4</v>
      </c>
      <c r="UUN196" s="2" t="s">
        <v>4</v>
      </c>
      <c r="UUO196" s="2" t="s">
        <v>4</v>
      </c>
      <c r="UUP196" s="2" t="s">
        <v>4</v>
      </c>
      <c r="UUQ196" s="2" t="s">
        <v>4</v>
      </c>
      <c r="UUR196" s="2" t="s">
        <v>4</v>
      </c>
      <c r="UUS196" s="2" t="s">
        <v>4</v>
      </c>
      <c r="UUT196" s="2" t="s">
        <v>4</v>
      </c>
      <c r="UUU196" s="2" t="s">
        <v>4</v>
      </c>
      <c r="UUV196" s="2" t="s">
        <v>4</v>
      </c>
      <c r="UUW196" s="2" t="s">
        <v>4</v>
      </c>
      <c r="UUX196" s="2" t="s">
        <v>4</v>
      </c>
      <c r="UUY196" s="2" t="s">
        <v>4</v>
      </c>
      <c r="UUZ196" s="2" t="s">
        <v>4</v>
      </c>
      <c r="UVA196" s="2" t="s">
        <v>4</v>
      </c>
      <c r="UVB196" s="2" t="s">
        <v>4</v>
      </c>
      <c r="UVC196" s="2" t="s">
        <v>4</v>
      </c>
      <c r="UVD196" s="2" t="s">
        <v>4</v>
      </c>
      <c r="UVE196" s="2" t="s">
        <v>4</v>
      </c>
      <c r="UVF196" s="2" t="s">
        <v>4</v>
      </c>
      <c r="UVG196" s="2" t="s">
        <v>4</v>
      </c>
      <c r="UVH196" s="2" t="s">
        <v>4</v>
      </c>
      <c r="UVI196" s="2" t="s">
        <v>4</v>
      </c>
      <c r="UVJ196" s="2" t="s">
        <v>4</v>
      </c>
      <c r="UVK196" s="2" t="s">
        <v>4</v>
      </c>
      <c r="UVL196" s="2" t="s">
        <v>4</v>
      </c>
      <c r="UVM196" s="2" t="s">
        <v>4</v>
      </c>
      <c r="UVN196" s="2" t="s">
        <v>4</v>
      </c>
      <c r="UVO196" s="2" t="s">
        <v>4</v>
      </c>
      <c r="UVP196" s="2" t="s">
        <v>4</v>
      </c>
      <c r="UVQ196" s="2" t="s">
        <v>4</v>
      </c>
      <c r="UVR196" s="2" t="s">
        <v>4</v>
      </c>
      <c r="UVS196" s="2" t="s">
        <v>4</v>
      </c>
      <c r="UVT196" s="2" t="s">
        <v>4</v>
      </c>
      <c r="UVU196" s="2" t="s">
        <v>4</v>
      </c>
      <c r="UVV196" s="2" t="s">
        <v>4</v>
      </c>
      <c r="UVW196" s="2" t="s">
        <v>4</v>
      </c>
      <c r="UVX196" s="2" t="s">
        <v>4</v>
      </c>
      <c r="UVY196" s="2" t="s">
        <v>4</v>
      </c>
      <c r="UVZ196" s="2" t="s">
        <v>4</v>
      </c>
      <c r="UWA196" s="2" t="s">
        <v>4</v>
      </c>
      <c r="UWB196" s="2" t="s">
        <v>4</v>
      </c>
      <c r="UWC196" s="2" t="s">
        <v>4</v>
      </c>
      <c r="UWD196" s="2" t="s">
        <v>4</v>
      </c>
      <c r="UWE196" s="2" t="s">
        <v>4</v>
      </c>
      <c r="UWF196" s="2" t="s">
        <v>4</v>
      </c>
      <c r="UWG196" s="2" t="s">
        <v>4</v>
      </c>
      <c r="UWH196" s="2" t="s">
        <v>4</v>
      </c>
      <c r="UWI196" s="2" t="s">
        <v>4</v>
      </c>
      <c r="UWJ196" s="2" t="s">
        <v>4</v>
      </c>
      <c r="UWK196" s="2" t="s">
        <v>4</v>
      </c>
      <c r="UWL196" s="2" t="s">
        <v>4</v>
      </c>
      <c r="UWM196" s="2" t="s">
        <v>4</v>
      </c>
      <c r="UWN196" s="2" t="s">
        <v>4</v>
      </c>
      <c r="UWO196" s="2" t="s">
        <v>4</v>
      </c>
      <c r="UWP196" s="2" t="s">
        <v>4</v>
      </c>
      <c r="UWQ196" s="2" t="s">
        <v>4</v>
      </c>
      <c r="UWR196" s="2" t="s">
        <v>4</v>
      </c>
      <c r="UWS196" s="2" t="s">
        <v>4</v>
      </c>
      <c r="UWT196" s="2" t="s">
        <v>4</v>
      </c>
      <c r="UWU196" s="2" t="s">
        <v>4</v>
      </c>
      <c r="UWV196" s="2" t="s">
        <v>4</v>
      </c>
      <c r="UWW196" s="2" t="s">
        <v>4</v>
      </c>
      <c r="UWX196" s="2" t="s">
        <v>4</v>
      </c>
      <c r="UWY196" s="2" t="s">
        <v>4</v>
      </c>
      <c r="UWZ196" s="2" t="s">
        <v>4</v>
      </c>
      <c r="UXA196" s="2" t="s">
        <v>4</v>
      </c>
      <c r="UXB196" s="2" t="s">
        <v>4</v>
      </c>
      <c r="UXC196" s="2" t="s">
        <v>4</v>
      </c>
      <c r="UXD196" s="2" t="s">
        <v>4</v>
      </c>
      <c r="UXE196" s="2" t="s">
        <v>4</v>
      </c>
      <c r="UXF196" s="2" t="s">
        <v>4</v>
      </c>
      <c r="UXG196" s="2" t="s">
        <v>4</v>
      </c>
      <c r="UXH196" s="2" t="s">
        <v>4</v>
      </c>
      <c r="UXI196" s="2" t="s">
        <v>4</v>
      </c>
      <c r="UXJ196" s="2" t="s">
        <v>4</v>
      </c>
      <c r="UXK196" s="2" t="s">
        <v>4</v>
      </c>
      <c r="UXL196" s="2" t="s">
        <v>4</v>
      </c>
      <c r="UXM196" s="2" t="s">
        <v>4</v>
      </c>
      <c r="UXN196" s="2" t="s">
        <v>4</v>
      </c>
      <c r="UXO196" s="2" t="s">
        <v>4</v>
      </c>
      <c r="UXP196" s="2" t="s">
        <v>4</v>
      </c>
      <c r="UXQ196" s="2" t="s">
        <v>4</v>
      </c>
      <c r="UXR196" s="2" t="s">
        <v>4</v>
      </c>
      <c r="UXS196" s="2" t="s">
        <v>4</v>
      </c>
      <c r="UXT196" s="2" t="s">
        <v>4</v>
      </c>
      <c r="UXU196" s="2" t="s">
        <v>4</v>
      </c>
      <c r="UXV196" s="2" t="s">
        <v>4</v>
      </c>
      <c r="UXW196" s="2" t="s">
        <v>4</v>
      </c>
      <c r="UXX196" s="2" t="s">
        <v>4</v>
      </c>
      <c r="UXY196" s="2" t="s">
        <v>4</v>
      </c>
      <c r="UXZ196" s="2" t="s">
        <v>4</v>
      </c>
      <c r="UYA196" s="2" t="s">
        <v>4</v>
      </c>
      <c r="UYB196" s="2" t="s">
        <v>4</v>
      </c>
      <c r="UYC196" s="2" t="s">
        <v>4</v>
      </c>
      <c r="UYD196" s="2" t="s">
        <v>4</v>
      </c>
      <c r="UYE196" s="2" t="s">
        <v>4</v>
      </c>
      <c r="UYF196" s="2" t="s">
        <v>4</v>
      </c>
      <c r="UYG196" s="2" t="s">
        <v>4</v>
      </c>
      <c r="UYH196" s="2" t="s">
        <v>4</v>
      </c>
      <c r="UYI196" s="2" t="s">
        <v>4</v>
      </c>
      <c r="UYJ196" s="2" t="s">
        <v>4</v>
      </c>
      <c r="UYK196" s="2" t="s">
        <v>4</v>
      </c>
      <c r="UYL196" s="2" t="s">
        <v>4</v>
      </c>
      <c r="UYM196" s="2" t="s">
        <v>4</v>
      </c>
      <c r="UYN196" s="2" t="s">
        <v>4</v>
      </c>
      <c r="UYO196" s="2" t="s">
        <v>4</v>
      </c>
      <c r="UYP196" s="2" t="s">
        <v>4</v>
      </c>
      <c r="UYQ196" s="2" t="s">
        <v>4</v>
      </c>
      <c r="UYR196" s="2" t="s">
        <v>4</v>
      </c>
      <c r="UYS196" s="2" t="s">
        <v>4</v>
      </c>
      <c r="UYT196" s="2" t="s">
        <v>4</v>
      </c>
      <c r="UYU196" s="2" t="s">
        <v>4</v>
      </c>
      <c r="UYV196" s="2" t="s">
        <v>4</v>
      </c>
      <c r="UYW196" s="2" t="s">
        <v>4</v>
      </c>
      <c r="UYX196" s="2" t="s">
        <v>4</v>
      </c>
      <c r="UYY196" s="2" t="s">
        <v>4</v>
      </c>
      <c r="UYZ196" s="2" t="s">
        <v>4</v>
      </c>
      <c r="UZA196" s="2" t="s">
        <v>4</v>
      </c>
      <c r="UZB196" s="2" t="s">
        <v>4</v>
      </c>
      <c r="UZC196" s="2" t="s">
        <v>4</v>
      </c>
      <c r="UZD196" s="2" t="s">
        <v>4</v>
      </c>
      <c r="UZE196" s="2" t="s">
        <v>4</v>
      </c>
      <c r="UZF196" s="2" t="s">
        <v>4</v>
      </c>
      <c r="UZG196" s="2" t="s">
        <v>4</v>
      </c>
      <c r="UZH196" s="2" t="s">
        <v>4</v>
      </c>
      <c r="UZI196" s="2" t="s">
        <v>4</v>
      </c>
      <c r="UZJ196" s="2" t="s">
        <v>4</v>
      </c>
      <c r="UZK196" s="2" t="s">
        <v>4</v>
      </c>
      <c r="UZL196" s="2" t="s">
        <v>4</v>
      </c>
      <c r="UZM196" s="2" t="s">
        <v>4</v>
      </c>
      <c r="UZN196" s="2" t="s">
        <v>4</v>
      </c>
      <c r="UZO196" s="2" t="s">
        <v>4</v>
      </c>
      <c r="UZP196" s="2" t="s">
        <v>4</v>
      </c>
      <c r="UZQ196" s="2" t="s">
        <v>4</v>
      </c>
      <c r="UZR196" s="2" t="s">
        <v>4</v>
      </c>
      <c r="UZS196" s="2" t="s">
        <v>4</v>
      </c>
      <c r="UZT196" s="2" t="s">
        <v>4</v>
      </c>
      <c r="UZU196" s="2" t="s">
        <v>4</v>
      </c>
      <c r="UZV196" s="2" t="s">
        <v>4</v>
      </c>
      <c r="UZW196" s="2" t="s">
        <v>4</v>
      </c>
      <c r="UZX196" s="2" t="s">
        <v>4</v>
      </c>
      <c r="UZY196" s="2" t="s">
        <v>4</v>
      </c>
      <c r="UZZ196" s="2" t="s">
        <v>4</v>
      </c>
      <c r="VAA196" s="2" t="s">
        <v>4</v>
      </c>
      <c r="VAB196" s="2" t="s">
        <v>4</v>
      </c>
      <c r="VAC196" s="2" t="s">
        <v>4</v>
      </c>
      <c r="VAD196" s="2" t="s">
        <v>4</v>
      </c>
      <c r="VAE196" s="2" t="s">
        <v>4</v>
      </c>
      <c r="VAF196" s="2" t="s">
        <v>4</v>
      </c>
      <c r="VAG196" s="2" t="s">
        <v>4</v>
      </c>
      <c r="VAH196" s="2" t="s">
        <v>4</v>
      </c>
      <c r="VAI196" s="2" t="s">
        <v>4</v>
      </c>
      <c r="VAJ196" s="2" t="s">
        <v>4</v>
      </c>
      <c r="VAK196" s="2" t="s">
        <v>4</v>
      </c>
      <c r="VAL196" s="2" t="s">
        <v>4</v>
      </c>
      <c r="VAM196" s="2" t="s">
        <v>4</v>
      </c>
      <c r="VAN196" s="2" t="s">
        <v>4</v>
      </c>
      <c r="VAO196" s="2" t="s">
        <v>4</v>
      </c>
      <c r="VAP196" s="2" t="s">
        <v>4</v>
      </c>
      <c r="VAQ196" s="2" t="s">
        <v>4</v>
      </c>
      <c r="VAR196" s="2" t="s">
        <v>4</v>
      </c>
      <c r="VAS196" s="2" t="s">
        <v>4</v>
      </c>
      <c r="VAT196" s="2" t="s">
        <v>4</v>
      </c>
      <c r="VAU196" s="2" t="s">
        <v>4</v>
      </c>
      <c r="VAV196" s="2" t="s">
        <v>4</v>
      </c>
      <c r="VAW196" s="2" t="s">
        <v>4</v>
      </c>
      <c r="VAX196" s="2" t="s">
        <v>4</v>
      </c>
      <c r="VAY196" s="2" t="s">
        <v>4</v>
      </c>
      <c r="VAZ196" s="2" t="s">
        <v>4</v>
      </c>
      <c r="VBA196" s="2" t="s">
        <v>4</v>
      </c>
      <c r="VBB196" s="2" t="s">
        <v>4</v>
      </c>
      <c r="VBC196" s="2" t="s">
        <v>4</v>
      </c>
      <c r="VBD196" s="2" t="s">
        <v>4</v>
      </c>
      <c r="VBE196" s="2" t="s">
        <v>4</v>
      </c>
      <c r="VBF196" s="2" t="s">
        <v>4</v>
      </c>
      <c r="VBG196" s="2" t="s">
        <v>4</v>
      </c>
      <c r="VBH196" s="2" t="s">
        <v>4</v>
      </c>
      <c r="VBI196" s="2" t="s">
        <v>4</v>
      </c>
      <c r="VBJ196" s="2" t="s">
        <v>4</v>
      </c>
      <c r="VBK196" s="2" t="s">
        <v>4</v>
      </c>
      <c r="VBL196" s="2" t="s">
        <v>4</v>
      </c>
      <c r="VBM196" s="2" t="s">
        <v>4</v>
      </c>
      <c r="VBN196" s="2" t="s">
        <v>4</v>
      </c>
      <c r="VBO196" s="2" t="s">
        <v>4</v>
      </c>
      <c r="VBP196" s="2" t="s">
        <v>4</v>
      </c>
      <c r="VBQ196" s="2" t="s">
        <v>4</v>
      </c>
      <c r="VBR196" s="2" t="s">
        <v>4</v>
      </c>
      <c r="VBS196" s="2" t="s">
        <v>4</v>
      </c>
      <c r="VBT196" s="2" t="s">
        <v>4</v>
      </c>
      <c r="VBU196" s="2" t="s">
        <v>4</v>
      </c>
      <c r="VBV196" s="2" t="s">
        <v>4</v>
      </c>
      <c r="VBW196" s="2" t="s">
        <v>4</v>
      </c>
      <c r="VBX196" s="2" t="s">
        <v>4</v>
      </c>
      <c r="VBY196" s="2" t="s">
        <v>4</v>
      </c>
      <c r="VBZ196" s="2" t="s">
        <v>4</v>
      </c>
      <c r="VCA196" s="2" t="s">
        <v>4</v>
      </c>
      <c r="VCB196" s="2" t="s">
        <v>4</v>
      </c>
      <c r="VCC196" s="2" t="s">
        <v>4</v>
      </c>
      <c r="VCD196" s="2" t="s">
        <v>4</v>
      </c>
      <c r="VCE196" s="2" t="s">
        <v>4</v>
      </c>
      <c r="VCF196" s="2" t="s">
        <v>4</v>
      </c>
      <c r="VCG196" s="2" t="s">
        <v>4</v>
      </c>
      <c r="VCH196" s="2" t="s">
        <v>4</v>
      </c>
      <c r="VCI196" s="2" t="s">
        <v>4</v>
      </c>
      <c r="VCJ196" s="2" t="s">
        <v>4</v>
      </c>
      <c r="VCK196" s="2" t="s">
        <v>4</v>
      </c>
      <c r="VCL196" s="2" t="s">
        <v>4</v>
      </c>
      <c r="VCM196" s="2" t="s">
        <v>4</v>
      </c>
      <c r="VCN196" s="2" t="s">
        <v>4</v>
      </c>
      <c r="VCO196" s="2" t="s">
        <v>4</v>
      </c>
      <c r="VCP196" s="2" t="s">
        <v>4</v>
      </c>
      <c r="VCQ196" s="2" t="s">
        <v>4</v>
      </c>
      <c r="VCR196" s="2" t="s">
        <v>4</v>
      </c>
      <c r="VCS196" s="2" t="s">
        <v>4</v>
      </c>
      <c r="VCT196" s="2" t="s">
        <v>4</v>
      </c>
      <c r="VCU196" s="2" t="s">
        <v>4</v>
      </c>
      <c r="VCV196" s="2" t="s">
        <v>4</v>
      </c>
      <c r="VCW196" s="2" t="s">
        <v>4</v>
      </c>
      <c r="VCX196" s="2" t="s">
        <v>4</v>
      </c>
      <c r="VCY196" s="2" t="s">
        <v>4</v>
      </c>
      <c r="VCZ196" s="2" t="s">
        <v>4</v>
      </c>
      <c r="VDA196" s="2" t="s">
        <v>4</v>
      </c>
      <c r="VDB196" s="2" t="s">
        <v>4</v>
      </c>
      <c r="VDC196" s="2" t="s">
        <v>4</v>
      </c>
      <c r="VDD196" s="2" t="s">
        <v>4</v>
      </c>
      <c r="VDE196" s="2" t="s">
        <v>4</v>
      </c>
      <c r="VDF196" s="2" t="s">
        <v>4</v>
      </c>
      <c r="VDG196" s="2" t="s">
        <v>4</v>
      </c>
      <c r="VDH196" s="2" t="s">
        <v>4</v>
      </c>
      <c r="VDI196" s="2" t="s">
        <v>4</v>
      </c>
      <c r="VDJ196" s="2" t="s">
        <v>4</v>
      </c>
      <c r="VDK196" s="2" t="s">
        <v>4</v>
      </c>
      <c r="VDL196" s="2" t="s">
        <v>4</v>
      </c>
      <c r="VDM196" s="2" t="s">
        <v>4</v>
      </c>
      <c r="VDN196" s="2" t="s">
        <v>4</v>
      </c>
      <c r="VDO196" s="2" t="s">
        <v>4</v>
      </c>
      <c r="VDP196" s="2" t="s">
        <v>4</v>
      </c>
      <c r="VDQ196" s="2" t="s">
        <v>4</v>
      </c>
      <c r="VDR196" s="2" t="s">
        <v>4</v>
      </c>
      <c r="VDS196" s="2" t="s">
        <v>4</v>
      </c>
      <c r="VDT196" s="2" t="s">
        <v>4</v>
      </c>
      <c r="VDU196" s="2" t="s">
        <v>4</v>
      </c>
      <c r="VDV196" s="2" t="s">
        <v>4</v>
      </c>
      <c r="VDW196" s="2" t="s">
        <v>4</v>
      </c>
      <c r="VDX196" s="2" t="s">
        <v>4</v>
      </c>
      <c r="VDY196" s="2" t="s">
        <v>4</v>
      </c>
      <c r="VDZ196" s="2" t="s">
        <v>4</v>
      </c>
      <c r="VEA196" s="2" t="s">
        <v>4</v>
      </c>
      <c r="VEB196" s="2" t="s">
        <v>4</v>
      </c>
      <c r="VEC196" s="2" t="s">
        <v>4</v>
      </c>
      <c r="VED196" s="2" t="s">
        <v>4</v>
      </c>
      <c r="VEE196" s="2" t="s">
        <v>4</v>
      </c>
      <c r="VEF196" s="2" t="s">
        <v>4</v>
      </c>
      <c r="VEG196" s="2" t="s">
        <v>4</v>
      </c>
      <c r="VEH196" s="2" t="s">
        <v>4</v>
      </c>
      <c r="VEI196" s="2" t="s">
        <v>4</v>
      </c>
      <c r="VEJ196" s="2" t="s">
        <v>4</v>
      </c>
      <c r="VEK196" s="2" t="s">
        <v>4</v>
      </c>
      <c r="VEL196" s="2" t="s">
        <v>4</v>
      </c>
      <c r="VEM196" s="2" t="s">
        <v>4</v>
      </c>
      <c r="VEN196" s="2" t="s">
        <v>4</v>
      </c>
      <c r="VEO196" s="2" t="s">
        <v>4</v>
      </c>
      <c r="VEP196" s="2" t="s">
        <v>4</v>
      </c>
      <c r="VEQ196" s="2" t="s">
        <v>4</v>
      </c>
      <c r="VER196" s="2" t="s">
        <v>4</v>
      </c>
      <c r="VES196" s="2" t="s">
        <v>4</v>
      </c>
      <c r="VET196" s="2" t="s">
        <v>4</v>
      </c>
      <c r="VEU196" s="2" t="s">
        <v>4</v>
      </c>
      <c r="VEV196" s="2" t="s">
        <v>4</v>
      </c>
      <c r="VEW196" s="2" t="s">
        <v>4</v>
      </c>
      <c r="VEX196" s="2" t="s">
        <v>4</v>
      </c>
      <c r="VEY196" s="2" t="s">
        <v>4</v>
      </c>
      <c r="VEZ196" s="2" t="s">
        <v>4</v>
      </c>
      <c r="VFA196" s="2" t="s">
        <v>4</v>
      </c>
      <c r="VFB196" s="2" t="s">
        <v>4</v>
      </c>
      <c r="VFC196" s="2" t="s">
        <v>4</v>
      </c>
      <c r="VFD196" s="2" t="s">
        <v>4</v>
      </c>
      <c r="VFE196" s="2" t="s">
        <v>4</v>
      </c>
      <c r="VFF196" s="2" t="s">
        <v>4</v>
      </c>
      <c r="VFG196" s="2" t="s">
        <v>4</v>
      </c>
      <c r="VFH196" s="2" t="s">
        <v>4</v>
      </c>
      <c r="VFI196" s="2" t="s">
        <v>4</v>
      </c>
      <c r="VFJ196" s="2" t="s">
        <v>4</v>
      </c>
      <c r="VFK196" s="2" t="s">
        <v>4</v>
      </c>
      <c r="VFL196" s="2" t="s">
        <v>4</v>
      </c>
      <c r="VFM196" s="2" t="s">
        <v>4</v>
      </c>
      <c r="VFN196" s="2" t="s">
        <v>4</v>
      </c>
      <c r="VFO196" s="2" t="s">
        <v>4</v>
      </c>
      <c r="VFP196" s="2" t="s">
        <v>4</v>
      </c>
      <c r="VFQ196" s="2" t="s">
        <v>4</v>
      </c>
      <c r="VFR196" s="2" t="s">
        <v>4</v>
      </c>
      <c r="VFS196" s="2" t="s">
        <v>4</v>
      </c>
      <c r="VFT196" s="2" t="s">
        <v>4</v>
      </c>
      <c r="VFU196" s="2" t="s">
        <v>4</v>
      </c>
      <c r="VFV196" s="2" t="s">
        <v>4</v>
      </c>
      <c r="VFW196" s="2" t="s">
        <v>4</v>
      </c>
      <c r="VFX196" s="2" t="s">
        <v>4</v>
      </c>
      <c r="VFY196" s="2" t="s">
        <v>4</v>
      </c>
      <c r="VFZ196" s="2" t="s">
        <v>4</v>
      </c>
      <c r="VGA196" s="2" t="s">
        <v>4</v>
      </c>
      <c r="VGB196" s="2" t="s">
        <v>4</v>
      </c>
      <c r="VGC196" s="2" t="s">
        <v>4</v>
      </c>
      <c r="VGD196" s="2" t="s">
        <v>4</v>
      </c>
      <c r="VGE196" s="2" t="s">
        <v>4</v>
      </c>
      <c r="VGF196" s="2" t="s">
        <v>4</v>
      </c>
      <c r="VGG196" s="2" t="s">
        <v>4</v>
      </c>
      <c r="VGH196" s="2" t="s">
        <v>4</v>
      </c>
      <c r="VGI196" s="2" t="s">
        <v>4</v>
      </c>
      <c r="VGJ196" s="2" t="s">
        <v>4</v>
      </c>
      <c r="VGK196" s="2" t="s">
        <v>4</v>
      </c>
      <c r="VGL196" s="2" t="s">
        <v>4</v>
      </c>
      <c r="VGM196" s="2" t="s">
        <v>4</v>
      </c>
      <c r="VGN196" s="2" t="s">
        <v>4</v>
      </c>
      <c r="VGO196" s="2" t="s">
        <v>4</v>
      </c>
      <c r="VGP196" s="2" t="s">
        <v>4</v>
      </c>
      <c r="VGQ196" s="2" t="s">
        <v>4</v>
      </c>
      <c r="VGR196" s="2" t="s">
        <v>4</v>
      </c>
      <c r="VGS196" s="2" t="s">
        <v>4</v>
      </c>
      <c r="VGT196" s="2" t="s">
        <v>4</v>
      </c>
      <c r="VGU196" s="2" t="s">
        <v>4</v>
      </c>
      <c r="VGV196" s="2" t="s">
        <v>4</v>
      </c>
      <c r="VGW196" s="2" t="s">
        <v>4</v>
      </c>
      <c r="VGX196" s="2" t="s">
        <v>4</v>
      </c>
      <c r="VGY196" s="2" t="s">
        <v>4</v>
      </c>
      <c r="VGZ196" s="2" t="s">
        <v>4</v>
      </c>
      <c r="VHA196" s="2" t="s">
        <v>4</v>
      </c>
      <c r="VHB196" s="2" t="s">
        <v>4</v>
      </c>
      <c r="VHC196" s="2" t="s">
        <v>4</v>
      </c>
      <c r="VHD196" s="2" t="s">
        <v>4</v>
      </c>
      <c r="VHE196" s="2" t="s">
        <v>4</v>
      </c>
      <c r="VHF196" s="2" t="s">
        <v>4</v>
      </c>
      <c r="VHG196" s="2" t="s">
        <v>4</v>
      </c>
      <c r="VHH196" s="2" t="s">
        <v>4</v>
      </c>
      <c r="VHI196" s="2" t="s">
        <v>4</v>
      </c>
      <c r="VHJ196" s="2" t="s">
        <v>4</v>
      </c>
      <c r="VHK196" s="2" t="s">
        <v>4</v>
      </c>
      <c r="VHL196" s="2" t="s">
        <v>4</v>
      </c>
      <c r="VHM196" s="2" t="s">
        <v>4</v>
      </c>
      <c r="VHN196" s="2" t="s">
        <v>4</v>
      </c>
      <c r="VHO196" s="2" t="s">
        <v>4</v>
      </c>
      <c r="VHP196" s="2" t="s">
        <v>4</v>
      </c>
      <c r="VHQ196" s="2" t="s">
        <v>4</v>
      </c>
      <c r="VHR196" s="2" t="s">
        <v>4</v>
      </c>
      <c r="VHS196" s="2" t="s">
        <v>4</v>
      </c>
      <c r="VHT196" s="2" t="s">
        <v>4</v>
      </c>
      <c r="VHU196" s="2" t="s">
        <v>4</v>
      </c>
      <c r="VHV196" s="2" t="s">
        <v>4</v>
      </c>
      <c r="VHW196" s="2" t="s">
        <v>4</v>
      </c>
      <c r="VHX196" s="2" t="s">
        <v>4</v>
      </c>
      <c r="VHY196" s="2" t="s">
        <v>4</v>
      </c>
      <c r="VHZ196" s="2" t="s">
        <v>4</v>
      </c>
      <c r="VIA196" s="2" t="s">
        <v>4</v>
      </c>
      <c r="VIB196" s="2" t="s">
        <v>4</v>
      </c>
      <c r="VIC196" s="2" t="s">
        <v>4</v>
      </c>
      <c r="VID196" s="2" t="s">
        <v>4</v>
      </c>
      <c r="VIE196" s="2" t="s">
        <v>4</v>
      </c>
      <c r="VIF196" s="2" t="s">
        <v>4</v>
      </c>
      <c r="VIG196" s="2" t="s">
        <v>4</v>
      </c>
      <c r="VIH196" s="2" t="s">
        <v>4</v>
      </c>
      <c r="VII196" s="2" t="s">
        <v>4</v>
      </c>
      <c r="VIJ196" s="2" t="s">
        <v>4</v>
      </c>
      <c r="VIK196" s="2" t="s">
        <v>4</v>
      </c>
      <c r="VIL196" s="2" t="s">
        <v>4</v>
      </c>
      <c r="VIM196" s="2" t="s">
        <v>4</v>
      </c>
      <c r="VIN196" s="2" t="s">
        <v>4</v>
      </c>
      <c r="VIO196" s="2" t="s">
        <v>4</v>
      </c>
      <c r="VIP196" s="2" t="s">
        <v>4</v>
      </c>
      <c r="VIQ196" s="2" t="s">
        <v>4</v>
      </c>
      <c r="VIR196" s="2" t="s">
        <v>4</v>
      </c>
      <c r="VIS196" s="2" t="s">
        <v>4</v>
      </c>
      <c r="VIT196" s="2" t="s">
        <v>4</v>
      </c>
      <c r="VIU196" s="2" t="s">
        <v>4</v>
      </c>
      <c r="VIV196" s="2" t="s">
        <v>4</v>
      </c>
      <c r="VIW196" s="2" t="s">
        <v>4</v>
      </c>
      <c r="VIX196" s="2" t="s">
        <v>4</v>
      </c>
      <c r="VIY196" s="2" t="s">
        <v>4</v>
      </c>
      <c r="VIZ196" s="2" t="s">
        <v>4</v>
      </c>
      <c r="VJA196" s="2" t="s">
        <v>4</v>
      </c>
      <c r="VJB196" s="2" t="s">
        <v>4</v>
      </c>
      <c r="VJC196" s="2" t="s">
        <v>4</v>
      </c>
      <c r="VJD196" s="2" t="s">
        <v>4</v>
      </c>
      <c r="VJE196" s="2" t="s">
        <v>4</v>
      </c>
      <c r="VJF196" s="2" t="s">
        <v>4</v>
      </c>
      <c r="VJG196" s="2" t="s">
        <v>4</v>
      </c>
      <c r="VJH196" s="2" t="s">
        <v>4</v>
      </c>
      <c r="VJI196" s="2" t="s">
        <v>4</v>
      </c>
      <c r="VJJ196" s="2" t="s">
        <v>4</v>
      </c>
      <c r="VJK196" s="2" t="s">
        <v>4</v>
      </c>
      <c r="VJL196" s="2" t="s">
        <v>4</v>
      </c>
      <c r="VJM196" s="2" t="s">
        <v>4</v>
      </c>
      <c r="VJN196" s="2" t="s">
        <v>4</v>
      </c>
      <c r="VJO196" s="2" t="s">
        <v>4</v>
      </c>
      <c r="VJP196" s="2" t="s">
        <v>4</v>
      </c>
      <c r="VJQ196" s="2" t="s">
        <v>4</v>
      </c>
      <c r="VJR196" s="2" t="s">
        <v>4</v>
      </c>
      <c r="VJS196" s="2" t="s">
        <v>4</v>
      </c>
      <c r="VJT196" s="2" t="s">
        <v>4</v>
      </c>
      <c r="VJU196" s="2" t="s">
        <v>4</v>
      </c>
      <c r="VJV196" s="2" t="s">
        <v>4</v>
      </c>
      <c r="VJW196" s="2" t="s">
        <v>4</v>
      </c>
      <c r="VJX196" s="2" t="s">
        <v>4</v>
      </c>
      <c r="VJY196" s="2" t="s">
        <v>4</v>
      </c>
      <c r="VJZ196" s="2" t="s">
        <v>4</v>
      </c>
      <c r="VKA196" s="2" t="s">
        <v>4</v>
      </c>
      <c r="VKB196" s="2" t="s">
        <v>4</v>
      </c>
      <c r="VKC196" s="2" t="s">
        <v>4</v>
      </c>
      <c r="VKD196" s="2" t="s">
        <v>4</v>
      </c>
      <c r="VKE196" s="2" t="s">
        <v>4</v>
      </c>
      <c r="VKF196" s="2" t="s">
        <v>4</v>
      </c>
      <c r="VKG196" s="2" t="s">
        <v>4</v>
      </c>
      <c r="VKH196" s="2" t="s">
        <v>4</v>
      </c>
      <c r="VKI196" s="2" t="s">
        <v>4</v>
      </c>
      <c r="VKJ196" s="2" t="s">
        <v>4</v>
      </c>
      <c r="VKK196" s="2" t="s">
        <v>4</v>
      </c>
      <c r="VKL196" s="2" t="s">
        <v>4</v>
      </c>
      <c r="VKM196" s="2" t="s">
        <v>4</v>
      </c>
      <c r="VKN196" s="2" t="s">
        <v>4</v>
      </c>
      <c r="VKO196" s="2" t="s">
        <v>4</v>
      </c>
      <c r="VKP196" s="2" t="s">
        <v>4</v>
      </c>
      <c r="VKQ196" s="2" t="s">
        <v>4</v>
      </c>
      <c r="VKR196" s="2" t="s">
        <v>4</v>
      </c>
      <c r="VKS196" s="2" t="s">
        <v>4</v>
      </c>
      <c r="VKT196" s="2" t="s">
        <v>4</v>
      </c>
      <c r="VKU196" s="2" t="s">
        <v>4</v>
      </c>
      <c r="VKV196" s="2" t="s">
        <v>4</v>
      </c>
      <c r="VKW196" s="2" t="s">
        <v>4</v>
      </c>
      <c r="VKX196" s="2" t="s">
        <v>4</v>
      </c>
      <c r="VKY196" s="2" t="s">
        <v>4</v>
      </c>
      <c r="VKZ196" s="2" t="s">
        <v>4</v>
      </c>
      <c r="VLA196" s="2" t="s">
        <v>4</v>
      </c>
      <c r="VLB196" s="2" t="s">
        <v>4</v>
      </c>
      <c r="VLC196" s="2" t="s">
        <v>4</v>
      </c>
      <c r="VLD196" s="2" t="s">
        <v>4</v>
      </c>
      <c r="VLE196" s="2" t="s">
        <v>4</v>
      </c>
      <c r="VLF196" s="2" t="s">
        <v>4</v>
      </c>
      <c r="VLG196" s="2" t="s">
        <v>4</v>
      </c>
      <c r="VLH196" s="2" t="s">
        <v>4</v>
      </c>
      <c r="VLI196" s="2" t="s">
        <v>4</v>
      </c>
      <c r="VLJ196" s="2" t="s">
        <v>4</v>
      </c>
      <c r="VLK196" s="2" t="s">
        <v>4</v>
      </c>
      <c r="VLL196" s="2" t="s">
        <v>4</v>
      </c>
      <c r="VLM196" s="2" t="s">
        <v>4</v>
      </c>
      <c r="VLN196" s="2" t="s">
        <v>4</v>
      </c>
      <c r="VLO196" s="2" t="s">
        <v>4</v>
      </c>
      <c r="VLP196" s="2" t="s">
        <v>4</v>
      </c>
      <c r="VLQ196" s="2" t="s">
        <v>4</v>
      </c>
      <c r="VLR196" s="2" t="s">
        <v>4</v>
      </c>
      <c r="VLS196" s="2" t="s">
        <v>4</v>
      </c>
      <c r="VLT196" s="2" t="s">
        <v>4</v>
      </c>
      <c r="VLU196" s="2" t="s">
        <v>4</v>
      </c>
      <c r="VLV196" s="2" t="s">
        <v>4</v>
      </c>
      <c r="VLW196" s="2" t="s">
        <v>4</v>
      </c>
      <c r="VLX196" s="2" t="s">
        <v>4</v>
      </c>
      <c r="VLY196" s="2" t="s">
        <v>4</v>
      </c>
      <c r="VLZ196" s="2" t="s">
        <v>4</v>
      </c>
      <c r="VMA196" s="2" t="s">
        <v>4</v>
      </c>
      <c r="VMB196" s="2" t="s">
        <v>4</v>
      </c>
      <c r="VMC196" s="2" t="s">
        <v>4</v>
      </c>
      <c r="VMD196" s="2" t="s">
        <v>4</v>
      </c>
      <c r="VME196" s="2" t="s">
        <v>4</v>
      </c>
      <c r="VMF196" s="2" t="s">
        <v>4</v>
      </c>
      <c r="VMG196" s="2" t="s">
        <v>4</v>
      </c>
      <c r="VMH196" s="2" t="s">
        <v>4</v>
      </c>
      <c r="VMI196" s="2" t="s">
        <v>4</v>
      </c>
      <c r="VMJ196" s="2" t="s">
        <v>4</v>
      </c>
      <c r="VMK196" s="2" t="s">
        <v>4</v>
      </c>
      <c r="VML196" s="2" t="s">
        <v>4</v>
      </c>
      <c r="VMM196" s="2" t="s">
        <v>4</v>
      </c>
      <c r="VMN196" s="2" t="s">
        <v>4</v>
      </c>
      <c r="VMO196" s="2" t="s">
        <v>4</v>
      </c>
      <c r="VMP196" s="2" t="s">
        <v>4</v>
      </c>
      <c r="VMQ196" s="2" t="s">
        <v>4</v>
      </c>
      <c r="VMR196" s="2" t="s">
        <v>4</v>
      </c>
      <c r="VMS196" s="2" t="s">
        <v>4</v>
      </c>
      <c r="VMT196" s="2" t="s">
        <v>4</v>
      </c>
      <c r="VMU196" s="2" t="s">
        <v>4</v>
      </c>
      <c r="VMV196" s="2" t="s">
        <v>4</v>
      </c>
      <c r="VMW196" s="2" t="s">
        <v>4</v>
      </c>
      <c r="VMX196" s="2" t="s">
        <v>4</v>
      </c>
      <c r="VMY196" s="2" t="s">
        <v>4</v>
      </c>
      <c r="VMZ196" s="2" t="s">
        <v>4</v>
      </c>
      <c r="VNA196" s="2" t="s">
        <v>4</v>
      </c>
      <c r="VNB196" s="2" t="s">
        <v>4</v>
      </c>
      <c r="VNC196" s="2" t="s">
        <v>4</v>
      </c>
      <c r="VND196" s="2" t="s">
        <v>4</v>
      </c>
      <c r="VNE196" s="2" t="s">
        <v>4</v>
      </c>
      <c r="VNF196" s="2" t="s">
        <v>4</v>
      </c>
      <c r="VNG196" s="2" t="s">
        <v>4</v>
      </c>
      <c r="VNH196" s="2" t="s">
        <v>4</v>
      </c>
      <c r="VNI196" s="2" t="s">
        <v>4</v>
      </c>
      <c r="VNJ196" s="2" t="s">
        <v>4</v>
      </c>
      <c r="VNK196" s="2" t="s">
        <v>4</v>
      </c>
      <c r="VNL196" s="2" t="s">
        <v>4</v>
      </c>
      <c r="VNM196" s="2" t="s">
        <v>4</v>
      </c>
      <c r="VNN196" s="2" t="s">
        <v>4</v>
      </c>
      <c r="VNO196" s="2" t="s">
        <v>4</v>
      </c>
      <c r="VNP196" s="2" t="s">
        <v>4</v>
      </c>
      <c r="VNQ196" s="2" t="s">
        <v>4</v>
      </c>
      <c r="VNR196" s="2" t="s">
        <v>4</v>
      </c>
      <c r="VNS196" s="2" t="s">
        <v>4</v>
      </c>
      <c r="VNT196" s="2" t="s">
        <v>4</v>
      </c>
      <c r="VNU196" s="2" t="s">
        <v>4</v>
      </c>
      <c r="VNV196" s="2" t="s">
        <v>4</v>
      </c>
      <c r="VNW196" s="2" t="s">
        <v>4</v>
      </c>
      <c r="VNX196" s="2" t="s">
        <v>4</v>
      </c>
      <c r="VNY196" s="2" t="s">
        <v>4</v>
      </c>
      <c r="VNZ196" s="2" t="s">
        <v>4</v>
      </c>
      <c r="VOA196" s="2" t="s">
        <v>4</v>
      </c>
      <c r="VOB196" s="2" t="s">
        <v>4</v>
      </c>
      <c r="VOC196" s="2" t="s">
        <v>4</v>
      </c>
      <c r="VOD196" s="2" t="s">
        <v>4</v>
      </c>
      <c r="VOE196" s="2" t="s">
        <v>4</v>
      </c>
      <c r="VOF196" s="2" t="s">
        <v>4</v>
      </c>
      <c r="VOG196" s="2" t="s">
        <v>4</v>
      </c>
      <c r="VOH196" s="2" t="s">
        <v>4</v>
      </c>
      <c r="VOI196" s="2" t="s">
        <v>4</v>
      </c>
      <c r="VOJ196" s="2" t="s">
        <v>4</v>
      </c>
      <c r="VOK196" s="2" t="s">
        <v>4</v>
      </c>
      <c r="VOL196" s="2" t="s">
        <v>4</v>
      </c>
      <c r="VOM196" s="2" t="s">
        <v>4</v>
      </c>
      <c r="VON196" s="2" t="s">
        <v>4</v>
      </c>
      <c r="VOO196" s="2" t="s">
        <v>4</v>
      </c>
      <c r="VOP196" s="2" t="s">
        <v>4</v>
      </c>
      <c r="VOQ196" s="2" t="s">
        <v>4</v>
      </c>
      <c r="VOR196" s="2" t="s">
        <v>4</v>
      </c>
      <c r="VOS196" s="2" t="s">
        <v>4</v>
      </c>
      <c r="VOT196" s="2" t="s">
        <v>4</v>
      </c>
      <c r="VOU196" s="2" t="s">
        <v>4</v>
      </c>
      <c r="VOV196" s="2" t="s">
        <v>4</v>
      </c>
      <c r="VOW196" s="2" t="s">
        <v>4</v>
      </c>
      <c r="VOX196" s="2" t="s">
        <v>4</v>
      </c>
      <c r="VOY196" s="2" t="s">
        <v>4</v>
      </c>
      <c r="VOZ196" s="2" t="s">
        <v>4</v>
      </c>
      <c r="VPA196" s="2" t="s">
        <v>4</v>
      </c>
      <c r="VPB196" s="2" t="s">
        <v>4</v>
      </c>
      <c r="VPC196" s="2" t="s">
        <v>4</v>
      </c>
      <c r="VPD196" s="2" t="s">
        <v>4</v>
      </c>
      <c r="VPE196" s="2" t="s">
        <v>4</v>
      </c>
      <c r="VPF196" s="2" t="s">
        <v>4</v>
      </c>
      <c r="VPG196" s="2" t="s">
        <v>4</v>
      </c>
      <c r="VPH196" s="2" t="s">
        <v>4</v>
      </c>
      <c r="VPI196" s="2" t="s">
        <v>4</v>
      </c>
      <c r="VPJ196" s="2" t="s">
        <v>4</v>
      </c>
      <c r="VPK196" s="2" t="s">
        <v>4</v>
      </c>
      <c r="VPL196" s="2" t="s">
        <v>4</v>
      </c>
      <c r="VPM196" s="2" t="s">
        <v>4</v>
      </c>
      <c r="VPN196" s="2" t="s">
        <v>4</v>
      </c>
      <c r="VPO196" s="2" t="s">
        <v>4</v>
      </c>
      <c r="VPP196" s="2" t="s">
        <v>4</v>
      </c>
      <c r="VPQ196" s="2" t="s">
        <v>4</v>
      </c>
      <c r="VPR196" s="2" t="s">
        <v>4</v>
      </c>
      <c r="VPS196" s="2" t="s">
        <v>4</v>
      </c>
      <c r="VPT196" s="2" t="s">
        <v>4</v>
      </c>
      <c r="VPU196" s="2" t="s">
        <v>4</v>
      </c>
      <c r="VPV196" s="2" t="s">
        <v>4</v>
      </c>
      <c r="VPW196" s="2" t="s">
        <v>4</v>
      </c>
      <c r="VPX196" s="2" t="s">
        <v>4</v>
      </c>
      <c r="VPY196" s="2" t="s">
        <v>4</v>
      </c>
      <c r="VPZ196" s="2" t="s">
        <v>4</v>
      </c>
      <c r="VQA196" s="2" t="s">
        <v>4</v>
      </c>
      <c r="VQB196" s="2" t="s">
        <v>4</v>
      </c>
      <c r="VQC196" s="2" t="s">
        <v>4</v>
      </c>
      <c r="VQD196" s="2" t="s">
        <v>4</v>
      </c>
      <c r="VQE196" s="2" t="s">
        <v>4</v>
      </c>
      <c r="VQF196" s="2" t="s">
        <v>4</v>
      </c>
      <c r="VQG196" s="2" t="s">
        <v>4</v>
      </c>
      <c r="VQH196" s="2" t="s">
        <v>4</v>
      </c>
      <c r="VQI196" s="2" t="s">
        <v>4</v>
      </c>
      <c r="VQJ196" s="2" t="s">
        <v>4</v>
      </c>
      <c r="VQK196" s="2" t="s">
        <v>4</v>
      </c>
      <c r="VQL196" s="2" t="s">
        <v>4</v>
      </c>
      <c r="VQM196" s="2" t="s">
        <v>4</v>
      </c>
      <c r="VQN196" s="2" t="s">
        <v>4</v>
      </c>
      <c r="VQO196" s="2" t="s">
        <v>4</v>
      </c>
      <c r="VQP196" s="2" t="s">
        <v>4</v>
      </c>
      <c r="VQQ196" s="2" t="s">
        <v>4</v>
      </c>
      <c r="VQR196" s="2" t="s">
        <v>4</v>
      </c>
      <c r="VQS196" s="2" t="s">
        <v>4</v>
      </c>
      <c r="VQT196" s="2" t="s">
        <v>4</v>
      </c>
      <c r="VQU196" s="2" t="s">
        <v>4</v>
      </c>
      <c r="VQV196" s="2" t="s">
        <v>4</v>
      </c>
      <c r="VQW196" s="2" t="s">
        <v>4</v>
      </c>
      <c r="VQX196" s="2" t="s">
        <v>4</v>
      </c>
      <c r="VQY196" s="2" t="s">
        <v>4</v>
      </c>
      <c r="VQZ196" s="2" t="s">
        <v>4</v>
      </c>
      <c r="VRA196" s="2" t="s">
        <v>4</v>
      </c>
      <c r="VRB196" s="2" t="s">
        <v>4</v>
      </c>
      <c r="VRC196" s="2" t="s">
        <v>4</v>
      </c>
      <c r="VRD196" s="2" t="s">
        <v>4</v>
      </c>
      <c r="VRE196" s="2" t="s">
        <v>4</v>
      </c>
      <c r="VRF196" s="2" t="s">
        <v>4</v>
      </c>
      <c r="VRG196" s="2" t="s">
        <v>4</v>
      </c>
      <c r="VRH196" s="2" t="s">
        <v>4</v>
      </c>
      <c r="VRI196" s="2" t="s">
        <v>4</v>
      </c>
      <c r="VRJ196" s="2" t="s">
        <v>4</v>
      </c>
      <c r="VRK196" s="2" t="s">
        <v>4</v>
      </c>
      <c r="VRL196" s="2" t="s">
        <v>4</v>
      </c>
      <c r="VRM196" s="2" t="s">
        <v>4</v>
      </c>
      <c r="VRN196" s="2" t="s">
        <v>4</v>
      </c>
      <c r="VRO196" s="2" t="s">
        <v>4</v>
      </c>
      <c r="VRP196" s="2" t="s">
        <v>4</v>
      </c>
      <c r="VRQ196" s="2" t="s">
        <v>4</v>
      </c>
      <c r="VRR196" s="2" t="s">
        <v>4</v>
      </c>
      <c r="VRS196" s="2" t="s">
        <v>4</v>
      </c>
      <c r="VRT196" s="2" t="s">
        <v>4</v>
      </c>
      <c r="VRU196" s="2" t="s">
        <v>4</v>
      </c>
      <c r="VRV196" s="2" t="s">
        <v>4</v>
      </c>
      <c r="VRW196" s="2" t="s">
        <v>4</v>
      </c>
      <c r="VRX196" s="2" t="s">
        <v>4</v>
      </c>
      <c r="VRY196" s="2" t="s">
        <v>4</v>
      </c>
      <c r="VRZ196" s="2" t="s">
        <v>4</v>
      </c>
      <c r="VSA196" s="2" t="s">
        <v>4</v>
      </c>
      <c r="VSB196" s="2" t="s">
        <v>4</v>
      </c>
      <c r="VSC196" s="2" t="s">
        <v>4</v>
      </c>
      <c r="VSD196" s="2" t="s">
        <v>4</v>
      </c>
      <c r="VSE196" s="2" t="s">
        <v>4</v>
      </c>
      <c r="VSF196" s="2" t="s">
        <v>4</v>
      </c>
      <c r="VSG196" s="2" t="s">
        <v>4</v>
      </c>
      <c r="VSH196" s="2" t="s">
        <v>4</v>
      </c>
      <c r="VSI196" s="2" t="s">
        <v>4</v>
      </c>
      <c r="VSJ196" s="2" t="s">
        <v>4</v>
      </c>
      <c r="VSK196" s="2" t="s">
        <v>4</v>
      </c>
      <c r="VSL196" s="2" t="s">
        <v>4</v>
      </c>
      <c r="VSM196" s="2" t="s">
        <v>4</v>
      </c>
      <c r="VSN196" s="2" t="s">
        <v>4</v>
      </c>
      <c r="VSO196" s="2" t="s">
        <v>4</v>
      </c>
      <c r="VSP196" s="2" t="s">
        <v>4</v>
      </c>
      <c r="VSQ196" s="2" t="s">
        <v>4</v>
      </c>
      <c r="VSR196" s="2" t="s">
        <v>4</v>
      </c>
      <c r="VSS196" s="2" t="s">
        <v>4</v>
      </c>
      <c r="VST196" s="2" t="s">
        <v>4</v>
      </c>
      <c r="VSU196" s="2" t="s">
        <v>4</v>
      </c>
      <c r="VSV196" s="2" t="s">
        <v>4</v>
      </c>
      <c r="VSW196" s="2" t="s">
        <v>4</v>
      </c>
      <c r="VSX196" s="2" t="s">
        <v>4</v>
      </c>
      <c r="VSY196" s="2" t="s">
        <v>4</v>
      </c>
      <c r="VSZ196" s="2" t="s">
        <v>4</v>
      </c>
      <c r="VTA196" s="2" t="s">
        <v>4</v>
      </c>
      <c r="VTB196" s="2" t="s">
        <v>4</v>
      </c>
      <c r="VTC196" s="2" t="s">
        <v>4</v>
      </c>
      <c r="VTD196" s="2" t="s">
        <v>4</v>
      </c>
      <c r="VTE196" s="2" t="s">
        <v>4</v>
      </c>
      <c r="VTF196" s="2" t="s">
        <v>4</v>
      </c>
      <c r="VTG196" s="2" t="s">
        <v>4</v>
      </c>
      <c r="VTH196" s="2" t="s">
        <v>4</v>
      </c>
      <c r="VTI196" s="2" t="s">
        <v>4</v>
      </c>
      <c r="VTJ196" s="2" t="s">
        <v>4</v>
      </c>
      <c r="VTK196" s="2" t="s">
        <v>4</v>
      </c>
      <c r="VTL196" s="2" t="s">
        <v>4</v>
      </c>
      <c r="VTM196" s="2" t="s">
        <v>4</v>
      </c>
      <c r="VTN196" s="2" t="s">
        <v>4</v>
      </c>
      <c r="VTO196" s="2" t="s">
        <v>4</v>
      </c>
      <c r="VTP196" s="2" t="s">
        <v>4</v>
      </c>
      <c r="VTQ196" s="2" t="s">
        <v>4</v>
      </c>
      <c r="VTR196" s="2" t="s">
        <v>4</v>
      </c>
      <c r="VTS196" s="2" t="s">
        <v>4</v>
      </c>
      <c r="VTT196" s="2" t="s">
        <v>4</v>
      </c>
      <c r="VTU196" s="2" t="s">
        <v>4</v>
      </c>
      <c r="VTV196" s="2" t="s">
        <v>4</v>
      </c>
      <c r="VTW196" s="2" t="s">
        <v>4</v>
      </c>
      <c r="VTX196" s="2" t="s">
        <v>4</v>
      </c>
      <c r="VTY196" s="2" t="s">
        <v>4</v>
      </c>
      <c r="VTZ196" s="2" t="s">
        <v>4</v>
      </c>
      <c r="VUA196" s="2" t="s">
        <v>4</v>
      </c>
      <c r="VUB196" s="2" t="s">
        <v>4</v>
      </c>
      <c r="VUC196" s="2" t="s">
        <v>4</v>
      </c>
      <c r="VUD196" s="2" t="s">
        <v>4</v>
      </c>
      <c r="VUE196" s="2" t="s">
        <v>4</v>
      </c>
      <c r="VUF196" s="2" t="s">
        <v>4</v>
      </c>
      <c r="VUG196" s="2" t="s">
        <v>4</v>
      </c>
      <c r="VUH196" s="2" t="s">
        <v>4</v>
      </c>
      <c r="VUI196" s="2" t="s">
        <v>4</v>
      </c>
      <c r="VUJ196" s="2" t="s">
        <v>4</v>
      </c>
      <c r="VUK196" s="2" t="s">
        <v>4</v>
      </c>
      <c r="VUL196" s="2" t="s">
        <v>4</v>
      </c>
      <c r="VUM196" s="2" t="s">
        <v>4</v>
      </c>
      <c r="VUN196" s="2" t="s">
        <v>4</v>
      </c>
      <c r="VUO196" s="2" t="s">
        <v>4</v>
      </c>
      <c r="VUP196" s="2" t="s">
        <v>4</v>
      </c>
      <c r="VUQ196" s="2" t="s">
        <v>4</v>
      </c>
      <c r="VUR196" s="2" t="s">
        <v>4</v>
      </c>
      <c r="VUS196" s="2" t="s">
        <v>4</v>
      </c>
      <c r="VUT196" s="2" t="s">
        <v>4</v>
      </c>
      <c r="VUU196" s="2" t="s">
        <v>4</v>
      </c>
      <c r="VUV196" s="2" t="s">
        <v>4</v>
      </c>
      <c r="VUW196" s="2" t="s">
        <v>4</v>
      </c>
      <c r="VUX196" s="2" t="s">
        <v>4</v>
      </c>
      <c r="VUY196" s="2" t="s">
        <v>4</v>
      </c>
      <c r="VUZ196" s="2" t="s">
        <v>4</v>
      </c>
      <c r="VVA196" s="2" t="s">
        <v>4</v>
      </c>
      <c r="VVB196" s="2" t="s">
        <v>4</v>
      </c>
      <c r="VVC196" s="2" t="s">
        <v>4</v>
      </c>
      <c r="VVD196" s="2" t="s">
        <v>4</v>
      </c>
      <c r="VVE196" s="2" t="s">
        <v>4</v>
      </c>
      <c r="VVF196" s="2" t="s">
        <v>4</v>
      </c>
      <c r="VVG196" s="2" t="s">
        <v>4</v>
      </c>
      <c r="VVH196" s="2" t="s">
        <v>4</v>
      </c>
      <c r="VVI196" s="2" t="s">
        <v>4</v>
      </c>
      <c r="VVJ196" s="2" t="s">
        <v>4</v>
      </c>
      <c r="VVK196" s="2" t="s">
        <v>4</v>
      </c>
      <c r="VVL196" s="2" t="s">
        <v>4</v>
      </c>
      <c r="VVM196" s="2" t="s">
        <v>4</v>
      </c>
      <c r="VVN196" s="2" t="s">
        <v>4</v>
      </c>
      <c r="VVO196" s="2" t="s">
        <v>4</v>
      </c>
      <c r="VVP196" s="2" t="s">
        <v>4</v>
      </c>
      <c r="VVQ196" s="2" t="s">
        <v>4</v>
      </c>
      <c r="VVR196" s="2" t="s">
        <v>4</v>
      </c>
      <c r="VVS196" s="2" t="s">
        <v>4</v>
      </c>
      <c r="VVT196" s="2" t="s">
        <v>4</v>
      </c>
      <c r="VVU196" s="2" t="s">
        <v>4</v>
      </c>
      <c r="VVV196" s="2" t="s">
        <v>4</v>
      </c>
      <c r="VVW196" s="2" t="s">
        <v>4</v>
      </c>
      <c r="VVX196" s="2" t="s">
        <v>4</v>
      </c>
      <c r="VVY196" s="2" t="s">
        <v>4</v>
      </c>
      <c r="VVZ196" s="2" t="s">
        <v>4</v>
      </c>
      <c r="VWA196" s="2" t="s">
        <v>4</v>
      </c>
      <c r="VWB196" s="2" t="s">
        <v>4</v>
      </c>
      <c r="VWC196" s="2" t="s">
        <v>4</v>
      </c>
      <c r="VWD196" s="2" t="s">
        <v>4</v>
      </c>
      <c r="VWE196" s="2" t="s">
        <v>4</v>
      </c>
      <c r="VWF196" s="2" t="s">
        <v>4</v>
      </c>
      <c r="VWG196" s="2" t="s">
        <v>4</v>
      </c>
      <c r="VWH196" s="2" t="s">
        <v>4</v>
      </c>
      <c r="VWI196" s="2" t="s">
        <v>4</v>
      </c>
      <c r="VWJ196" s="2" t="s">
        <v>4</v>
      </c>
      <c r="VWK196" s="2" t="s">
        <v>4</v>
      </c>
      <c r="VWL196" s="2" t="s">
        <v>4</v>
      </c>
      <c r="VWM196" s="2" t="s">
        <v>4</v>
      </c>
      <c r="VWN196" s="2" t="s">
        <v>4</v>
      </c>
      <c r="VWO196" s="2" t="s">
        <v>4</v>
      </c>
      <c r="VWP196" s="2" t="s">
        <v>4</v>
      </c>
      <c r="VWQ196" s="2" t="s">
        <v>4</v>
      </c>
      <c r="VWR196" s="2" t="s">
        <v>4</v>
      </c>
      <c r="VWS196" s="2" t="s">
        <v>4</v>
      </c>
      <c r="VWT196" s="2" t="s">
        <v>4</v>
      </c>
      <c r="VWU196" s="2" t="s">
        <v>4</v>
      </c>
      <c r="VWV196" s="2" t="s">
        <v>4</v>
      </c>
      <c r="VWW196" s="2" t="s">
        <v>4</v>
      </c>
      <c r="VWX196" s="2" t="s">
        <v>4</v>
      </c>
      <c r="VWY196" s="2" t="s">
        <v>4</v>
      </c>
      <c r="VWZ196" s="2" t="s">
        <v>4</v>
      </c>
      <c r="VXA196" s="2" t="s">
        <v>4</v>
      </c>
      <c r="VXB196" s="2" t="s">
        <v>4</v>
      </c>
      <c r="VXC196" s="2" t="s">
        <v>4</v>
      </c>
      <c r="VXD196" s="2" t="s">
        <v>4</v>
      </c>
      <c r="VXE196" s="2" t="s">
        <v>4</v>
      </c>
      <c r="VXF196" s="2" t="s">
        <v>4</v>
      </c>
      <c r="VXG196" s="2" t="s">
        <v>4</v>
      </c>
      <c r="VXH196" s="2" t="s">
        <v>4</v>
      </c>
      <c r="VXI196" s="2" t="s">
        <v>4</v>
      </c>
      <c r="VXJ196" s="2" t="s">
        <v>4</v>
      </c>
      <c r="VXK196" s="2" t="s">
        <v>4</v>
      </c>
      <c r="VXL196" s="2" t="s">
        <v>4</v>
      </c>
      <c r="VXM196" s="2" t="s">
        <v>4</v>
      </c>
      <c r="VXN196" s="2" t="s">
        <v>4</v>
      </c>
      <c r="VXO196" s="2" t="s">
        <v>4</v>
      </c>
      <c r="VXP196" s="2" t="s">
        <v>4</v>
      </c>
      <c r="VXQ196" s="2" t="s">
        <v>4</v>
      </c>
      <c r="VXR196" s="2" t="s">
        <v>4</v>
      </c>
      <c r="VXS196" s="2" t="s">
        <v>4</v>
      </c>
      <c r="VXT196" s="2" t="s">
        <v>4</v>
      </c>
      <c r="VXU196" s="2" t="s">
        <v>4</v>
      </c>
      <c r="VXV196" s="2" t="s">
        <v>4</v>
      </c>
      <c r="VXW196" s="2" t="s">
        <v>4</v>
      </c>
      <c r="VXX196" s="2" t="s">
        <v>4</v>
      </c>
      <c r="VXY196" s="2" t="s">
        <v>4</v>
      </c>
      <c r="VXZ196" s="2" t="s">
        <v>4</v>
      </c>
      <c r="VYA196" s="2" t="s">
        <v>4</v>
      </c>
      <c r="VYB196" s="2" t="s">
        <v>4</v>
      </c>
      <c r="VYC196" s="2" t="s">
        <v>4</v>
      </c>
      <c r="VYD196" s="2" t="s">
        <v>4</v>
      </c>
      <c r="VYE196" s="2" t="s">
        <v>4</v>
      </c>
      <c r="VYF196" s="2" t="s">
        <v>4</v>
      </c>
      <c r="VYG196" s="2" t="s">
        <v>4</v>
      </c>
      <c r="VYH196" s="2" t="s">
        <v>4</v>
      </c>
      <c r="VYI196" s="2" t="s">
        <v>4</v>
      </c>
      <c r="VYJ196" s="2" t="s">
        <v>4</v>
      </c>
      <c r="VYK196" s="2" t="s">
        <v>4</v>
      </c>
      <c r="VYL196" s="2" t="s">
        <v>4</v>
      </c>
      <c r="VYM196" s="2" t="s">
        <v>4</v>
      </c>
      <c r="VYN196" s="2" t="s">
        <v>4</v>
      </c>
      <c r="VYO196" s="2" t="s">
        <v>4</v>
      </c>
      <c r="VYP196" s="2" t="s">
        <v>4</v>
      </c>
      <c r="VYQ196" s="2" t="s">
        <v>4</v>
      </c>
      <c r="VYR196" s="2" t="s">
        <v>4</v>
      </c>
      <c r="VYS196" s="2" t="s">
        <v>4</v>
      </c>
      <c r="VYT196" s="2" t="s">
        <v>4</v>
      </c>
      <c r="VYU196" s="2" t="s">
        <v>4</v>
      </c>
      <c r="VYV196" s="2" t="s">
        <v>4</v>
      </c>
      <c r="VYW196" s="2" t="s">
        <v>4</v>
      </c>
      <c r="VYX196" s="2" t="s">
        <v>4</v>
      </c>
      <c r="VYY196" s="2" t="s">
        <v>4</v>
      </c>
      <c r="VYZ196" s="2" t="s">
        <v>4</v>
      </c>
      <c r="VZA196" s="2" t="s">
        <v>4</v>
      </c>
      <c r="VZB196" s="2" t="s">
        <v>4</v>
      </c>
      <c r="VZC196" s="2" t="s">
        <v>4</v>
      </c>
      <c r="VZD196" s="2" t="s">
        <v>4</v>
      </c>
      <c r="VZE196" s="2" t="s">
        <v>4</v>
      </c>
      <c r="VZF196" s="2" t="s">
        <v>4</v>
      </c>
      <c r="VZG196" s="2" t="s">
        <v>4</v>
      </c>
      <c r="VZH196" s="2" t="s">
        <v>4</v>
      </c>
      <c r="VZI196" s="2" t="s">
        <v>4</v>
      </c>
      <c r="VZJ196" s="2" t="s">
        <v>4</v>
      </c>
      <c r="VZK196" s="2" t="s">
        <v>4</v>
      </c>
      <c r="VZL196" s="2" t="s">
        <v>4</v>
      </c>
      <c r="VZM196" s="2" t="s">
        <v>4</v>
      </c>
      <c r="VZN196" s="2" t="s">
        <v>4</v>
      </c>
      <c r="VZO196" s="2" t="s">
        <v>4</v>
      </c>
      <c r="VZP196" s="2" t="s">
        <v>4</v>
      </c>
      <c r="VZQ196" s="2" t="s">
        <v>4</v>
      </c>
      <c r="VZR196" s="2" t="s">
        <v>4</v>
      </c>
      <c r="VZS196" s="2" t="s">
        <v>4</v>
      </c>
      <c r="VZT196" s="2" t="s">
        <v>4</v>
      </c>
      <c r="VZU196" s="2" t="s">
        <v>4</v>
      </c>
      <c r="VZV196" s="2" t="s">
        <v>4</v>
      </c>
      <c r="VZW196" s="2" t="s">
        <v>4</v>
      </c>
      <c r="VZX196" s="2" t="s">
        <v>4</v>
      </c>
      <c r="VZY196" s="2" t="s">
        <v>4</v>
      </c>
      <c r="VZZ196" s="2" t="s">
        <v>4</v>
      </c>
      <c r="WAA196" s="2" t="s">
        <v>4</v>
      </c>
      <c r="WAB196" s="2" t="s">
        <v>4</v>
      </c>
      <c r="WAC196" s="2" t="s">
        <v>4</v>
      </c>
      <c r="WAD196" s="2" t="s">
        <v>4</v>
      </c>
      <c r="WAE196" s="2" t="s">
        <v>4</v>
      </c>
      <c r="WAF196" s="2" t="s">
        <v>4</v>
      </c>
      <c r="WAG196" s="2" t="s">
        <v>4</v>
      </c>
      <c r="WAH196" s="2" t="s">
        <v>4</v>
      </c>
      <c r="WAI196" s="2" t="s">
        <v>4</v>
      </c>
      <c r="WAJ196" s="2" t="s">
        <v>4</v>
      </c>
      <c r="WAK196" s="2" t="s">
        <v>4</v>
      </c>
      <c r="WAL196" s="2" t="s">
        <v>4</v>
      </c>
      <c r="WAM196" s="2" t="s">
        <v>4</v>
      </c>
      <c r="WAN196" s="2" t="s">
        <v>4</v>
      </c>
      <c r="WAO196" s="2" t="s">
        <v>4</v>
      </c>
      <c r="WAP196" s="2" t="s">
        <v>4</v>
      </c>
      <c r="WAQ196" s="2" t="s">
        <v>4</v>
      </c>
      <c r="WAR196" s="2" t="s">
        <v>4</v>
      </c>
      <c r="WAS196" s="2" t="s">
        <v>4</v>
      </c>
      <c r="WAT196" s="2" t="s">
        <v>4</v>
      </c>
      <c r="WAU196" s="2" t="s">
        <v>4</v>
      </c>
      <c r="WAV196" s="2" t="s">
        <v>4</v>
      </c>
      <c r="WAW196" s="2" t="s">
        <v>4</v>
      </c>
      <c r="WAX196" s="2" t="s">
        <v>4</v>
      </c>
      <c r="WAY196" s="2" t="s">
        <v>4</v>
      </c>
      <c r="WAZ196" s="2" t="s">
        <v>4</v>
      </c>
      <c r="WBA196" s="2" t="s">
        <v>4</v>
      </c>
      <c r="WBB196" s="2" t="s">
        <v>4</v>
      </c>
      <c r="WBC196" s="2" t="s">
        <v>4</v>
      </c>
      <c r="WBD196" s="2" t="s">
        <v>4</v>
      </c>
      <c r="WBE196" s="2" t="s">
        <v>4</v>
      </c>
      <c r="WBF196" s="2" t="s">
        <v>4</v>
      </c>
      <c r="WBG196" s="2" t="s">
        <v>4</v>
      </c>
      <c r="WBH196" s="2" t="s">
        <v>4</v>
      </c>
      <c r="WBI196" s="2" t="s">
        <v>4</v>
      </c>
      <c r="WBJ196" s="2" t="s">
        <v>4</v>
      </c>
      <c r="WBK196" s="2" t="s">
        <v>4</v>
      </c>
      <c r="WBL196" s="2" t="s">
        <v>4</v>
      </c>
      <c r="WBM196" s="2" t="s">
        <v>4</v>
      </c>
      <c r="WBN196" s="2" t="s">
        <v>4</v>
      </c>
      <c r="WBO196" s="2" t="s">
        <v>4</v>
      </c>
      <c r="WBP196" s="2" t="s">
        <v>4</v>
      </c>
      <c r="WBQ196" s="2" t="s">
        <v>4</v>
      </c>
      <c r="WBR196" s="2" t="s">
        <v>4</v>
      </c>
      <c r="WBS196" s="2" t="s">
        <v>4</v>
      </c>
      <c r="WBT196" s="2" t="s">
        <v>4</v>
      </c>
      <c r="WBU196" s="2" t="s">
        <v>4</v>
      </c>
      <c r="WBV196" s="2" t="s">
        <v>4</v>
      </c>
      <c r="WBW196" s="2" t="s">
        <v>4</v>
      </c>
      <c r="WBX196" s="2" t="s">
        <v>4</v>
      </c>
      <c r="WBY196" s="2" t="s">
        <v>4</v>
      </c>
      <c r="WBZ196" s="2" t="s">
        <v>4</v>
      </c>
      <c r="WCA196" s="2" t="s">
        <v>4</v>
      </c>
      <c r="WCB196" s="2" t="s">
        <v>4</v>
      </c>
      <c r="WCC196" s="2" t="s">
        <v>4</v>
      </c>
      <c r="WCD196" s="2" t="s">
        <v>4</v>
      </c>
      <c r="WCE196" s="2" t="s">
        <v>4</v>
      </c>
      <c r="WCF196" s="2" t="s">
        <v>4</v>
      </c>
      <c r="WCG196" s="2" t="s">
        <v>4</v>
      </c>
      <c r="WCH196" s="2" t="s">
        <v>4</v>
      </c>
      <c r="WCI196" s="2" t="s">
        <v>4</v>
      </c>
      <c r="WCJ196" s="2" t="s">
        <v>4</v>
      </c>
      <c r="WCK196" s="2" t="s">
        <v>4</v>
      </c>
      <c r="WCL196" s="2" t="s">
        <v>4</v>
      </c>
      <c r="WCM196" s="2" t="s">
        <v>4</v>
      </c>
      <c r="WCN196" s="2" t="s">
        <v>4</v>
      </c>
      <c r="WCO196" s="2" t="s">
        <v>4</v>
      </c>
      <c r="WCP196" s="2" t="s">
        <v>4</v>
      </c>
      <c r="WCQ196" s="2" t="s">
        <v>4</v>
      </c>
      <c r="WCR196" s="2" t="s">
        <v>4</v>
      </c>
      <c r="WCS196" s="2" t="s">
        <v>4</v>
      </c>
      <c r="WCT196" s="2" t="s">
        <v>4</v>
      </c>
      <c r="WCU196" s="2" t="s">
        <v>4</v>
      </c>
      <c r="WCV196" s="2" t="s">
        <v>4</v>
      </c>
      <c r="WCW196" s="2" t="s">
        <v>4</v>
      </c>
      <c r="WCX196" s="2" t="s">
        <v>4</v>
      </c>
      <c r="WCY196" s="2" t="s">
        <v>4</v>
      </c>
      <c r="WCZ196" s="2" t="s">
        <v>4</v>
      </c>
      <c r="WDA196" s="2" t="s">
        <v>4</v>
      </c>
      <c r="WDB196" s="2" t="s">
        <v>4</v>
      </c>
      <c r="WDC196" s="2" t="s">
        <v>4</v>
      </c>
      <c r="WDD196" s="2" t="s">
        <v>4</v>
      </c>
      <c r="WDE196" s="2" t="s">
        <v>4</v>
      </c>
      <c r="WDF196" s="2" t="s">
        <v>4</v>
      </c>
      <c r="WDG196" s="2" t="s">
        <v>4</v>
      </c>
      <c r="WDH196" s="2" t="s">
        <v>4</v>
      </c>
      <c r="WDI196" s="2" t="s">
        <v>4</v>
      </c>
      <c r="WDJ196" s="2" t="s">
        <v>4</v>
      </c>
      <c r="WDK196" s="2" t="s">
        <v>4</v>
      </c>
      <c r="WDL196" s="2" t="s">
        <v>4</v>
      </c>
      <c r="WDM196" s="2" t="s">
        <v>4</v>
      </c>
      <c r="WDN196" s="2" t="s">
        <v>4</v>
      </c>
      <c r="WDO196" s="2" t="s">
        <v>4</v>
      </c>
      <c r="WDP196" s="2" t="s">
        <v>4</v>
      </c>
      <c r="WDQ196" s="2" t="s">
        <v>4</v>
      </c>
      <c r="WDR196" s="2" t="s">
        <v>4</v>
      </c>
      <c r="WDS196" s="2" t="s">
        <v>4</v>
      </c>
      <c r="WDT196" s="2" t="s">
        <v>4</v>
      </c>
      <c r="WDU196" s="2" t="s">
        <v>4</v>
      </c>
      <c r="WDV196" s="2" t="s">
        <v>4</v>
      </c>
      <c r="WDW196" s="2" t="s">
        <v>4</v>
      </c>
      <c r="WDX196" s="2" t="s">
        <v>4</v>
      </c>
      <c r="WDY196" s="2" t="s">
        <v>4</v>
      </c>
      <c r="WDZ196" s="2" t="s">
        <v>4</v>
      </c>
      <c r="WEA196" s="2" t="s">
        <v>4</v>
      </c>
      <c r="WEB196" s="2" t="s">
        <v>4</v>
      </c>
      <c r="WEC196" s="2" t="s">
        <v>4</v>
      </c>
      <c r="WED196" s="2" t="s">
        <v>4</v>
      </c>
      <c r="WEE196" s="2" t="s">
        <v>4</v>
      </c>
      <c r="WEF196" s="2" t="s">
        <v>4</v>
      </c>
      <c r="WEG196" s="2" t="s">
        <v>4</v>
      </c>
      <c r="WEH196" s="2" t="s">
        <v>4</v>
      </c>
      <c r="WEI196" s="2" t="s">
        <v>4</v>
      </c>
      <c r="WEJ196" s="2" t="s">
        <v>4</v>
      </c>
      <c r="WEK196" s="2" t="s">
        <v>4</v>
      </c>
      <c r="WEL196" s="2" t="s">
        <v>4</v>
      </c>
      <c r="WEM196" s="2" t="s">
        <v>4</v>
      </c>
      <c r="WEN196" s="2" t="s">
        <v>4</v>
      </c>
      <c r="WEO196" s="2" t="s">
        <v>4</v>
      </c>
      <c r="WEP196" s="2" t="s">
        <v>4</v>
      </c>
      <c r="WEQ196" s="2" t="s">
        <v>4</v>
      </c>
      <c r="WER196" s="2" t="s">
        <v>4</v>
      </c>
      <c r="WES196" s="2" t="s">
        <v>4</v>
      </c>
      <c r="WET196" s="2" t="s">
        <v>4</v>
      </c>
      <c r="WEU196" s="2" t="s">
        <v>4</v>
      </c>
      <c r="WEV196" s="2" t="s">
        <v>4</v>
      </c>
      <c r="WEW196" s="2" t="s">
        <v>4</v>
      </c>
      <c r="WEX196" s="2" t="s">
        <v>4</v>
      </c>
      <c r="WEY196" s="2" t="s">
        <v>4</v>
      </c>
      <c r="WEZ196" s="2" t="s">
        <v>4</v>
      </c>
      <c r="WFA196" s="2" t="s">
        <v>4</v>
      </c>
      <c r="WFB196" s="2" t="s">
        <v>4</v>
      </c>
      <c r="WFC196" s="2" t="s">
        <v>4</v>
      </c>
      <c r="WFD196" s="2" t="s">
        <v>4</v>
      </c>
      <c r="WFE196" s="2" t="s">
        <v>4</v>
      </c>
      <c r="WFF196" s="2" t="s">
        <v>4</v>
      </c>
      <c r="WFG196" s="2" t="s">
        <v>4</v>
      </c>
      <c r="WFH196" s="2" t="s">
        <v>4</v>
      </c>
      <c r="WFI196" s="2" t="s">
        <v>4</v>
      </c>
      <c r="WFJ196" s="2" t="s">
        <v>4</v>
      </c>
      <c r="WFK196" s="2" t="s">
        <v>4</v>
      </c>
      <c r="WFL196" s="2" t="s">
        <v>4</v>
      </c>
      <c r="WFM196" s="2" t="s">
        <v>4</v>
      </c>
      <c r="WFN196" s="2" t="s">
        <v>4</v>
      </c>
      <c r="WFO196" s="2" t="s">
        <v>4</v>
      </c>
      <c r="WFP196" s="2" t="s">
        <v>4</v>
      </c>
      <c r="WFQ196" s="2" t="s">
        <v>4</v>
      </c>
      <c r="WFR196" s="2" t="s">
        <v>4</v>
      </c>
      <c r="WFS196" s="2" t="s">
        <v>4</v>
      </c>
      <c r="WFT196" s="2" t="s">
        <v>4</v>
      </c>
      <c r="WFU196" s="2" t="s">
        <v>4</v>
      </c>
      <c r="WFV196" s="2" t="s">
        <v>4</v>
      </c>
      <c r="WFW196" s="2" t="s">
        <v>4</v>
      </c>
      <c r="WFX196" s="2" t="s">
        <v>4</v>
      </c>
      <c r="WFY196" s="2" t="s">
        <v>4</v>
      </c>
      <c r="WFZ196" s="2" t="s">
        <v>4</v>
      </c>
      <c r="WGA196" s="2" t="s">
        <v>4</v>
      </c>
      <c r="WGB196" s="2" t="s">
        <v>4</v>
      </c>
      <c r="WGC196" s="2" t="s">
        <v>4</v>
      </c>
      <c r="WGD196" s="2" t="s">
        <v>4</v>
      </c>
      <c r="WGE196" s="2" t="s">
        <v>4</v>
      </c>
      <c r="WGF196" s="2" t="s">
        <v>4</v>
      </c>
      <c r="WGG196" s="2" t="s">
        <v>4</v>
      </c>
      <c r="WGH196" s="2" t="s">
        <v>4</v>
      </c>
      <c r="WGI196" s="2" t="s">
        <v>4</v>
      </c>
      <c r="WGJ196" s="2" t="s">
        <v>4</v>
      </c>
      <c r="WGK196" s="2" t="s">
        <v>4</v>
      </c>
      <c r="WGL196" s="2" t="s">
        <v>4</v>
      </c>
      <c r="WGM196" s="2" t="s">
        <v>4</v>
      </c>
      <c r="WGN196" s="2" t="s">
        <v>4</v>
      </c>
      <c r="WGO196" s="2" t="s">
        <v>4</v>
      </c>
      <c r="WGP196" s="2" t="s">
        <v>4</v>
      </c>
      <c r="WGQ196" s="2" t="s">
        <v>4</v>
      </c>
      <c r="WGR196" s="2" t="s">
        <v>4</v>
      </c>
      <c r="WGS196" s="2" t="s">
        <v>4</v>
      </c>
      <c r="WGT196" s="2" t="s">
        <v>4</v>
      </c>
      <c r="WGU196" s="2" t="s">
        <v>4</v>
      </c>
      <c r="WGV196" s="2" t="s">
        <v>4</v>
      </c>
      <c r="WGW196" s="2" t="s">
        <v>4</v>
      </c>
      <c r="WGX196" s="2" t="s">
        <v>4</v>
      </c>
      <c r="WGY196" s="2" t="s">
        <v>4</v>
      </c>
      <c r="WGZ196" s="2" t="s">
        <v>4</v>
      </c>
      <c r="WHA196" s="2" t="s">
        <v>4</v>
      </c>
      <c r="WHB196" s="2" t="s">
        <v>4</v>
      </c>
      <c r="WHC196" s="2" t="s">
        <v>4</v>
      </c>
      <c r="WHD196" s="2" t="s">
        <v>4</v>
      </c>
      <c r="WHE196" s="2" t="s">
        <v>4</v>
      </c>
      <c r="WHF196" s="2" t="s">
        <v>4</v>
      </c>
      <c r="WHG196" s="2" t="s">
        <v>4</v>
      </c>
      <c r="WHH196" s="2" t="s">
        <v>4</v>
      </c>
      <c r="WHI196" s="2" t="s">
        <v>4</v>
      </c>
      <c r="WHJ196" s="2" t="s">
        <v>4</v>
      </c>
      <c r="WHK196" s="2" t="s">
        <v>4</v>
      </c>
      <c r="WHL196" s="2" t="s">
        <v>4</v>
      </c>
      <c r="WHM196" s="2" t="s">
        <v>4</v>
      </c>
      <c r="WHN196" s="2" t="s">
        <v>4</v>
      </c>
      <c r="WHO196" s="2" t="s">
        <v>4</v>
      </c>
      <c r="WHP196" s="2" t="s">
        <v>4</v>
      </c>
      <c r="WHQ196" s="2" t="s">
        <v>4</v>
      </c>
      <c r="WHR196" s="2" t="s">
        <v>4</v>
      </c>
      <c r="WHS196" s="2" t="s">
        <v>4</v>
      </c>
      <c r="WHT196" s="2" t="s">
        <v>4</v>
      </c>
      <c r="WHU196" s="2" t="s">
        <v>4</v>
      </c>
      <c r="WHV196" s="2" t="s">
        <v>4</v>
      </c>
      <c r="WHW196" s="2" t="s">
        <v>4</v>
      </c>
      <c r="WHX196" s="2" t="s">
        <v>4</v>
      </c>
      <c r="WHY196" s="2" t="s">
        <v>4</v>
      </c>
      <c r="WHZ196" s="2" t="s">
        <v>4</v>
      </c>
      <c r="WIA196" s="2" t="s">
        <v>4</v>
      </c>
      <c r="WIB196" s="2" t="s">
        <v>4</v>
      </c>
      <c r="WIC196" s="2" t="s">
        <v>4</v>
      </c>
      <c r="WID196" s="2" t="s">
        <v>4</v>
      </c>
      <c r="WIE196" s="2" t="s">
        <v>4</v>
      </c>
      <c r="WIF196" s="2" t="s">
        <v>4</v>
      </c>
      <c r="WIG196" s="2" t="s">
        <v>4</v>
      </c>
      <c r="WIH196" s="2" t="s">
        <v>4</v>
      </c>
      <c r="WII196" s="2" t="s">
        <v>4</v>
      </c>
      <c r="WIJ196" s="2" t="s">
        <v>4</v>
      </c>
      <c r="WIK196" s="2" t="s">
        <v>4</v>
      </c>
      <c r="WIL196" s="2" t="s">
        <v>4</v>
      </c>
      <c r="WIM196" s="2" t="s">
        <v>4</v>
      </c>
      <c r="WIN196" s="2" t="s">
        <v>4</v>
      </c>
      <c r="WIO196" s="2" t="s">
        <v>4</v>
      </c>
      <c r="WIP196" s="2" t="s">
        <v>4</v>
      </c>
      <c r="WIQ196" s="2" t="s">
        <v>4</v>
      </c>
      <c r="WIR196" s="2" t="s">
        <v>4</v>
      </c>
      <c r="WIS196" s="2" t="s">
        <v>4</v>
      </c>
      <c r="WIT196" s="2" t="s">
        <v>4</v>
      </c>
      <c r="WIU196" s="2" t="s">
        <v>4</v>
      </c>
      <c r="WIV196" s="2" t="s">
        <v>4</v>
      </c>
      <c r="WIW196" s="2" t="s">
        <v>4</v>
      </c>
      <c r="WIX196" s="2" t="s">
        <v>4</v>
      </c>
      <c r="WIY196" s="2" t="s">
        <v>4</v>
      </c>
      <c r="WIZ196" s="2" t="s">
        <v>4</v>
      </c>
      <c r="WJA196" s="2" t="s">
        <v>4</v>
      </c>
      <c r="WJB196" s="2" t="s">
        <v>4</v>
      </c>
      <c r="WJC196" s="2" t="s">
        <v>4</v>
      </c>
      <c r="WJD196" s="2" t="s">
        <v>4</v>
      </c>
      <c r="WJE196" s="2" t="s">
        <v>4</v>
      </c>
      <c r="WJF196" s="2" t="s">
        <v>4</v>
      </c>
      <c r="WJG196" s="2" t="s">
        <v>4</v>
      </c>
      <c r="WJH196" s="2" t="s">
        <v>4</v>
      </c>
      <c r="WJI196" s="2" t="s">
        <v>4</v>
      </c>
      <c r="WJJ196" s="2" t="s">
        <v>4</v>
      </c>
      <c r="WJK196" s="2" t="s">
        <v>4</v>
      </c>
      <c r="WJL196" s="2" t="s">
        <v>4</v>
      </c>
      <c r="WJM196" s="2" t="s">
        <v>4</v>
      </c>
      <c r="WJN196" s="2" t="s">
        <v>4</v>
      </c>
      <c r="WJO196" s="2" t="s">
        <v>4</v>
      </c>
      <c r="WJP196" s="2" t="s">
        <v>4</v>
      </c>
      <c r="WJQ196" s="2" t="s">
        <v>4</v>
      </c>
      <c r="WJR196" s="2" t="s">
        <v>4</v>
      </c>
      <c r="WJS196" s="2" t="s">
        <v>4</v>
      </c>
      <c r="WJT196" s="2" t="s">
        <v>4</v>
      </c>
      <c r="WJU196" s="2" t="s">
        <v>4</v>
      </c>
      <c r="WJV196" s="2" t="s">
        <v>4</v>
      </c>
      <c r="WJW196" s="2" t="s">
        <v>4</v>
      </c>
      <c r="WJX196" s="2" t="s">
        <v>4</v>
      </c>
      <c r="WJY196" s="2" t="s">
        <v>4</v>
      </c>
      <c r="WJZ196" s="2" t="s">
        <v>4</v>
      </c>
      <c r="WKA196" s="2" t="s">
        <v>4</v>
      </c>
      <c r="WKB196" s="2" t="s">
        <v>4</v>
      </c>
      <c r="WKC196" s="2" t="s">
        <v>4</v>
      </c>
      <c r="WKD196" s="2" t="s">
        <v>4</v>
      </c>
      <c r="WKE196" s="2" t="s">
        <v>4</v>
      </c>
      <c r="WKF196" s="2" t="s">
        <v>4</v>
      </c>
      <c r="WKG196" s="2" t="s">
        <v>4</v>
      </c>
      <c r="WKH196" s="2" t="s">
        <v>4</v>
      </c>
      <c r="WKI196" s="2" t="s">
        <v>4</v>
      </c>
      <c r="WKJ196" s="2" t="s">
        <v>4</v>
      </c>
      <c r="WKK196" s="2" t="s">
        <v>4</v>
      </c>
      <c r="WKL196" s="2" t="s">
        <v>4</v>
      </c>
      <c r="WKM196" s="2" t="s">
        <v>4</v>
      </c>
      <c r="WKN196" s="2" t="s">
        <v>4</v>
      </c>
      <c r="WKO196" s="2" t="s">
        <v>4</v>
      </c>
      <c r="WKP196" s="2" t="s">
        <v>4</v>
      </c>
      <c r="WKQ196" s="2" t="s">
        <v>4</v>
      </c>
      <c r="WKR196" s="2" t="s">
        <v>4</v>
      </c>
      <c r="WKS196" s="2" t="s">
        <v>4</v>
      </c>
      <c r="WKT196" s="2" t="s">
        <v>4</v>
      </c>
      <c r="WKU196" s="2" t="s">
        <v>4</v>
      </c>
      <c r="WKV196" s="2" t="s">
        <v>4</v>
      </c>
      <c r="WKW196" s="2" t="s">
        <v>4</v>
      </c>
      <c r="WKX196" s="2" t="s">
        <v>4</v>
      </c>
      <c r="WKY196" s="2" t="s">
        <v>4</v>
      </c>
      <c r="WKZ196" s="2" t="s">
        <v>4</v>
      </c>
      <c r="WLA196" s="2" t="s">
        <v>4</v>
      </c>
      <c r="WLB196" s="2" t="s">
        <v>4</v>
      </c>
      <c r="WLC196" s="2" t="s">
        <v>4</v>
      </c>
      <c r="WLD196" s="2" t="s">
        <v>4</v>
      </c>
      <c r="WLE196" s="2" t="s">
        <v>4</v>
      </c>
      <c r="WLF196" s="2" t="s">
        <v>4</v>
      </c>
      <c r="WLG196" s="2" t="s">
        <v>4</v>
      </c>
      <c r="WLH196" s="2" t="s">
        <v>4</v>
      </c>
      <c r="WLI196" s="2" t="s">
        <v>4</v>
      </c>
      <c r="WLJ196" s="2" t="s">
        <v>4</v>
      </c>
      <c r="WLK196" s="2" t="s">
        <v>4</v>
      </c>
      <c r="WLL196" s="2" t="s">
        <v>4</v>
      </c>
      <c r="WLM196" s="2" t="s">
        <v>4</v>
      </c>
      <c r="WLN196" s="2" t="s">
        <v>4</v>
      </c>
      <c r="WLO196" s="2" t="s">
        <v>4</v>
      </c>
      <c r="WLP196" s="2" t="s">
        <v>4</v>
      </c>
      <c r="WLQ196" s="2" t="s">
        <v>4</v>
      </c>
      <c r="WLR196" s="2" t="s">
        <v>4</v>
      </c>
      <c r="WLS196" s="2" t="s">
        <v>4</v>
      </c>
      <c r="WLT196" s="2" t="s">
        <v>4</v>
      </c>
      <c r="WLU196" s="2" t="s">
        <v>4</v>
      </c>
      <c r="WLV196" s="2" t="s">
        <v>4</v>
      </c>
      <c r="WLW196" s="2" t="s">
        <v>4</v>
      </c>
      <c r="WLX196" s="2" t="s">
        <v>4</v>
      </c>
      <c r="WLY196" s="2" t="s">
        <v>4</v>
      </c>
      <c r="WLZ196" s="2" t="s">
        <v>4</v>
      </c>
      <c r="WMA196" s="2" t="s">
        <v>4</v>
      </c>
      <c r="WMB196" s="2" t="s">
        <v>4</v>
      </c>
      <c r="WMC196" s="2" t="s">
        <v>4</v>
      </c>
      <c r="WMD196" s="2" t="s">
        <v>4</v>
      </c>
      <c r="WME196" s="2" t="s">
        <v>4</v>
      </c>
      <c r="WMF196" s="2" t="s">
        <v>4</v>
      </c>
      <c r="WMG196" s="2" t="s">
        <v>4</v>
      </c>
      <c r="WMH196" s="2" t="s">
        <v>4</v>
      </c>
      <c r="WMI196" s="2" t="s">
        <v>4</v>
      </c>
      <c r="WMJ196" s="2" t="s">
        <v>4</v>
      </c>
      <c r="WMK196" s="2" t="s">
        <v>4</v>
      </c>
      <c r="WML196" s="2" t="s">
        <v>4</v>
      </c>
      <c r="WMM196" s="2" t="s">
        <v>4</v>
      </c>
      <c r="WMN196" s="2" t="s">
        <v>4</v>
      </c>
      <c r="WMO196" s="2" t="s">
        <v>4</v>
      </c>
      <c r="WMP196" s="2" t="s">
        <v>4</v>
      </c>
      <c r="WMQ196" s="2" t="s">
        <v>4</v>
      </c>
      <c r="WMR196" s="2" t="s">
        <v>4</v>
      </c>
      <c r="WMS196" s="2" t="s">
        <v>4</v>
      </c>
      <c r="WMT196" s="2" t="s">
        <v>4</v>
      </c>
      <c r="WMU196" s="2" t="s">
        <v>4</v>
      </c>
      <c r="WMV196" s="2" t="s">
        <v>4</v>
      </c>
      <c r="WMW196" s="2" t="s">
        <v>4</v>
      </c>
      <c r="WMX196" s="2" t="s">
        <v>4</v>
      </c>
      <c r="WMY196" s="2" t="s">
        <v>4</v>
      </c>
      <c r="WMZ196" s="2" t="s">
        <v>4</v>
      </c>
      <c r="WNA196" s="2" t="s">
        <v>4</v>
      </c>
      <c r="WNB196" s="2" t="s">
        <v>4</v>
      </c>
      <c r="WNC196" s="2" t="s">
        <v>4</v>
      </c>
      <c r="WND196" s="2" t="s">
        <v>4</v>
      </c>
      <c r="WNE196" s="2" t="s">
        <v>4</v>
      </c>
      <c r="WNF196" s="2" t="s">
        <v>4</v>
      </c>
      <c r="WNG196" s="2" t="s">
        <v>4</v>
      </c>
      <c r="WNH196" s="2" t="s">
        <v>4</v>
      </c>
      <c r="WNI196" s="2" t="s">
        <v>4</v>
      </c>
      <c r="WNJ196" s="2" t="s">
        <v>4</v>
      </c>
      <c r="WNK196" s="2" t="s">
        <v>4</v>
      </c>
      <c r="WNL196" s="2" t="s">
        <v>4</v>
      </c>
      <c r="WNM196" s="2" t="s">
        <v>4</v>
      </c>
      <c r="WNN196" s="2" t="s">
        <v>4</v>
      </c>
      <c r="WNO196" s="2" t="s">
        <v>4</v>
      </c>
      <c r="WNP196" s="2" t="s">
        <v>4</v>
      </c>
      <c r="WNQ196" s="2" t="s">
        <v>4</v>
      </c>
      <c r="WNR196" s="2" t="s">
        <v>4</v>
      </c>
      <c r="WNS196" s="2" t="s">
        <v>4</v>
      </c>
      <c r="WNT196" s="2" t="s">
        <v>4</v>
      </c>
      <c r="WNU196" s="2" t="s">
        <v>4</v>
      </c>
      <c r="WNV196" s="2" t="s">
        <v>4</v>
      </c>
      <c r="WNW196" s="2" t="s">
        <v>4</v>
      </c>
      <c r="WNX196" s="2" t="s">
        <v>4</v>
      </c>
      <c r="WNY196" s="2" t="s">
        <v>4</v>
      </c>
      <c r="WNZ196" s="2" t="s">
        <v>4</v>
      </c>
      <c r="WOA196" s="2" t="s">
        <v>4</v>
      </c>
      <c r="WOB196" s="2" t="s">
        <v>4</v>
      </c>
      <c r="WOC196" s="2" t="s">
        <v>4</v>
      </c>
      <c r="WOD196" s="2" t="s">
        <v>4</v>
      </c>
      <c r="WOE196" s="2" t="s">
        <v>4</v>
      </c>
      <c r="WOF196" s="2" t="s">
        <v>4</v>
      </c>
      <c r="WOG196" s="2" t="s">
        <v>4</v>
      </c>
      <c r="WOH196" s="2" t="s">
        <v>4</v>
      </c>
      <c r="WOI196" s="2" t="s">
        <v>4</v>
      </c>
      <c r="WOJ196" s="2" t="s">
        <v>4</v>
      </c>
      <c r="WOK196" s="2" t="s">
        <v>4</v>
      </c>
      <c r="WOL196" s="2" t="s">
        <v>4</v>
      </c>
      <c r="WOM196" s="2" t="s">
        <v>4</v>
      </c>
      <c r="WON196" s="2" t="s">
        <v>4</v>
      </c>
      <c r="WOO196" s="2" t="s">
        <v>4</v>
      </c>
      <c r="WOP196" s="2" t="s">
        <v>4</v>
      </c>
      <c r="WOQ196" s="2" t="s">
        <v>4</v>
      </c>
      <c r="WOR196" s="2" t="s">
        <v>4</v>
      </c>
      <c r="WOS196" s="2" t="s">
        <v>4</v>
      </c>
      <c r="WOT196" s="2" t="s">
        <v>4</v>
      </c>
      <c r="WOU196" s="2" t="s">
        <v>4</v>
      </c>
      <c r="WOV196" s="2" t="s">
        <v>4</v>
      </c>
      <c r="WOW196" s="2" t="s">
        <v>4</v>
      </c>
      <c r="WOX196" s="2" t="s">
        <v>4</v>
      </c>
      <c r="WOY196" s="2" t="s">
        <v>4</v>
      </c>
      <c r="WOZ196" s="2" t="s">
        <v>4</v>
      </c>
      <c r="WPA196" s="2" t="s">
        <v>4</v>
      </c>
      <c r="WPB196" s="2" t="s">
        <v>4</v>
      </c>
      <c r="WPC196" s="2" t="s">
        <v>4</v>
      </c>
      <c r="WPD196" s="2" t="s">
        <v>4</v>
      </c>
      <c r="WPE196" s="2" t="s">
        <v>4</v>
      </c>
      <c r="WPF196" s="2" t="s">
        <v>4</v>
      </c>
      <c r="WPG196" s="2" t="s">
        <v>4</v>
      </c>
      <c r="WPH196" s="2" t="s">
        <v>4</v>
      </c>
      <c r="WPI196" s="2" t="s">
        <v>4</v>
      </c>
      <c r="WPJ196" s="2" t="s">
        <v>4</v>
      </c>
      <c r="WPK196" s="2" t="s">
        <v>4</v>
      </c>
      <c r="WPL196" s="2" t="s">
        <v>4</v>
      </c>
      <c r="WPM196" s="2" t="s">
        <v>4</v>
      </c>
      <c r="WPN196" s="2" t="s">
        <v>4</v>
      </c>
      <c r="WPO196" s="2" t="s">
        <v>4</v>
      </c>
      <c r="WPP196" s="2" t="s">
        <v>4</v>
      </c>
      <c r="WPQ196" s="2" t="s">
        <v>4</v>
      </c>
      <c r="WPR196" s="2" t="s">
        <v>4</v>
      </c>
      <c r="WPS196" s="2" t="s">
        <v>4</v>
      </c>
      <c r="WPT196" s="2" t="s">
        <v>4</v>
      </c>
      <c r="WPU196" s="2" t="s">
        <v>4</v>
      </c>
      <c r="WPV196" s="2" t="s">
        <v>4</v>
      </c>
      <c r="WPW196" s="2" t="s">
        <v>4</v>
      </c>
      <c r="WPX196" s="2" t="s">
        <v>4</v>
      </c>
      <c r="WPY196" s="2" t="s">
        <v>4</v>
      </c>
      <c r="WPZ196" s="2" t="s">
        <v>4</v>
      </c>
      <c r="WQA196" s="2" t="s">
        <v>4</v>
      </c>
      <c r="WQB196" s="2" t="s">
        <v>4</v>
      </c>
      <c r="WQC196" s="2" t="s">
        <v>4</v>
      </c>
      <c r="WQD196" s="2" t="s">
        <v>4</v>
      </c>
      <c r="WQE196" s="2" t="s">
        <v>4</v>
      </c>
      <c r="WQF196" s="2" t="s">
        <v>4</v>
      </c>
      <c r="WQG196" s="2" t="s">
        <v>4</v>
      </c>
      <c r="WQH196" s="2" t="s">
        <v>4</v>
      </c>
      <c r="WQI196" s="2" t="s">
        <v>4</v>
      </c>
      <c r="WQJ196" s="2" t="s">
        <v>4</v>
      </c>
      <c r="WQK196" s="2" t="s">
        <v>4</v>
      </c>
      <c r="WQL196" s="2" t="s">
        <v>4</v>
      </c>
      <c r="WQM196" s="2" t="s">
        <v>4</v>
      </c>
      <c r="WQN196" s="2" t="s">
        <v>4</v>
      </c>
      <c r="WQO196" s="2" t="s">
        <v>4</v>
      </c>
      <c r="WQP196" s="2" t="s">
        <v>4</v>
      </c>
      <c r="WQQ196" s="2" t="s">
        <v>4</v>
      </c>
      <c r="WQR196" s="2" t="s">
        <v>4</v>
      </c>
      <c r="WQS196" s="2" t="s">
        <v>4</v>
      </c>
      <c r="WQT196" s="2" t="s">
        <v>4</v>
      </c>
      <c r="WQU196" s="2" t="s">
        <v>4</v>
      </c>
      <c r="WQV196" s="2" t="s">
        <v>4</v>
      </c>
      <c r="WQW196" s="2" t="s">
        <v>4</v>
      </c>
      <c r="WQX196" s="2" t="s">
        <v>4</v>
      </c>
      <c r="WQY196" s="2" t="s">
        <v>4</v>
      </c>
      <c r="WQZ196" s="2" t="s">
        <v>4</v>
      </c>
      <c r="WRA196" s="2" t="s">
        <v>4</v>
      </c>
      <c r="WRB196" s="2" t="s">
        <v>4</v>
      </c>
      <c r="WRC196" s="2" t="s">
        <v>4</v>
      </c>
      <c r="WRD196" s="2" t="s">
        <v>4</v>
      </c>
      <c r="WRE196" s="2" t="s">
        <v>4</v>
      </c>
      <c r="WRF196" s="2" t="s">
        <v>4</v>
      </c>
      <c r="WRG196" s="2" t="s">
        <v>4</v>
      </c>
      <c r="WRH196" s="2" t="s">
        <v>4</v>
      </c>
      <c r="WRI196" s="2" t="s">
        <v>4</v>
      </c>
      <c r="WRJ196" s="2" t="s">
        <v>4</v>
      </c>
      <c r="WRK196" s="2" t="s">
        <v>4</v>
      </c>
      <c r="WRL196" s="2" t="s">
        <v>4</v>
      </c>
      <c r="WRM196" s="2" t="s">
        <v>4</v>
      </c>
      <c r="WRN196" s="2" t="s">
        <v>4</v>
      </c>
      <c r="WRO196" s="2" t="s">
        <v>4</v>
      </c>
      <c r="WRP196" s="2" t="s">
        <v>4</v>
      </c>
      <c r="WRQ196" s="2" t="s">
        <v>4</v>
      </c>
      <c r="WRR196" s="2" t="s">
        <v>4</v>
      </c>
      <c r="WRS196" s="2" t="s">
        <v>4</v>
      </c>
      <c r="WRT196" s="2" t="s">
        <v>4</v>
      </c>
      <c r="WRU196" s="2" t="s">
        <v>4</v>
      </c>
      <c r="WRV196" s="2" t="s">
        <v>4</v>
      </c>
      <c r="WRW196" s="2" t="s">
        <v>4</v>
      </c>
      <c r="WRX196" s="2" t="s">
        <v>4</v>
      </c>
      <c r="WRY196" s="2" t="s">
        <v>4</v>
      </c>
      <c r="WRZ196" s="2" t="s">
        <v>4</v>
      </c>
      <c r="WSA196" s="2" t="s">
        <v>4</v>
      </c>
      <c r="WSB196" s="2" t="s">
        <v>4</v>
      </c>
      <c r="WSC196" s="2" t="s">
        <v>4</v>
      </c>
      <c r="WSD196" s="2" t="s">
        <v>4</v>
      </c>
      <c r="WSE196" s="2" t="s">
        <v>4</v>
      </c>
      <c r="WSF196" s="2" t="s">
        <v>4</v>
      </c>
      <c r="WSG196" s="2" t="s">
        <v>4</v>
      </c>
      <c r="WSH196" s="2" t="s">
        <v>4</v>
      </c>
      <c r="WSI196" s="2" t="s">
        <v>4</v>
      </c>
      <c r="WSJ196" s="2" t="s">
        <v>4</v>
      </c>
      <c r="WSK196" s="2" t="s">
        <v>4</v>
      </c>
      <c r="WSL196" s="2" t="s">
        <v>4</v>
      </c>
      <c r="WSM196" s="2" t="s">
        <v>4</v>
      </c>
      <c r="WSN196" s="2" t="s">
        <v>4</v>
      </c>
      <c r="WSO196" s="2" t="s">
        <v>4</v>
      </c>
      <c r="WSP196" s="2" t="s">
        <v>4</v>
      </c>
      <c r="WSQ196" s="2" t="s">
        <v>4</v>
      </c>
      <c r="WSR196" s="2" t="s">
        <v>4</v>
      </c>
      <c r="WSS196" s="2" t="s">
        <v>4</v>
      </c>
      <c r="WST196" s="2" t="s">
        <v>4</v>
      </c>
      <c r="WSU196" s="2" t="s">
        <v>4</v>
      </c>
      <c r="WSV196" s="2" t="s">
        <v>4</v>
      </c>
      <c r="WSW196" s="2" t="s">
        <v>4</v>
      </c>
      <c r="WSX196" s="2" t="s">
        <v>4</v>
      </c>
      <c r="WSY196" s="2" t="s">
        <v>4</v>
      </c>
      <c r="WSZ196" s="2" t="s">
        <v>4</v>
      </c>
      <c r="WTA196" s="2" t="s">
        <v>4</v>
      </c>
      <c r="WTB196" s="2" t="s">
        <v>4</v>
      </c>
      <c r="WTC196" s="2" t="s">
        <v>4</v>
      </c>
      <c r="WTD196" s="2" t="s">
        <v>4</v>
      </c>
      <c r="WTE196" s="2" t="s">
        <v>4</v>
      </c>
      <c r="WTF196" s="2" t="s">
        <v>4</v>
      </c>
      <c r="WTG196" s="2" t="s">
        <v>4</v>
      </c>
      <c r="WTH196" s="2" t="s">
        <v>4</v>
      </c>
      <c r="WTI196" s="2" t="s">
        <v>4</v>
      </c>
      <c r="WTJ196" s="2" t="s">
        <v>4</v>
      </c>
      <c r="WTK196" s="2" t="s">
        <v>4</v>
      </c>
      <c r="WTL196" s="2" t="s">
        <v>4</v>
      </c>
      <c r="WTM196" s="2" t="s">
        <v>4</v>
      </c>
      <c r="WTN196" s="2" t="s">
        <v>4</v>
      </c>
      <c r="WTO196" s="2" t="s">
        <v>4</v>
      </c>
      <c r="WTP196" s="2" t="s">
        <v>4</v>
      </c>
      <c r="WTQ196" s="2" t="s">
        <v>4</v>
      </c>
      <c r="WTR196" s="2" t="s">
        <v>4</v>
      </c>
      <c r="WTS196" s="2" t="s">
        <v>4</v>
      </c>
      <c r="WTT196" s="2" t="s">
        <v>4</v>
      </c>
      <c r="WTU196" s="2" t="s">
        <v>4</v>
      </c>
      <c r="WTV196" s="2" t="s">
        <v>4</v>
      </c>
      <c r="WTW196" s="2" t="s">
        <v>4</v>
      </c>
      <c r="WTX196" s="2" t="s">
        <v>4</v>
      </c>
      <c r="WTY196" s="2" t="s">
        <v>4</v>
      </c>
      <c r="WTZ196" s="2" t="s">
        <v>4</v>
      </c>
      <c r="WUA196" s="2" t="s">
        <v>4</v>
      </c>
      <c r="WUB196" s="2" t="s">
        <v>4</v>
      </c>
      <c r="WUC196" s="2" t="s">
        <v>4</v>
      </c>
      <c r="WUD196" s="2" t="s">
        <v>4</v>
      </c>
      <c r="WUE196" s="2" t="s">
        <v>4</v>
      </c>
      <c r="WUF196" s="2" t="s">
        <v>4</v>
      </c>
      <c r="WUG196" s="2" t="s">
        <v>4</v>
      </c>
      <c r="WUH196" s="2" t="s">
        <v>4</v>
      </c>
      <c r="WUI196" s="2" t="s">
        <v>4</v>
      </c>
      <c r="WUJ196" s="2" t="s">
        <v>4</v>
      </c>
      <c r="WUK196" s="2" t="s">
        <v>4</v>
      </c>
      <c r="WUL196" s="2" t="s">
        <v>4</v>
      </c>
      <c r="WUM196" s="2" t="s">
        <v>4</v>
      </c>
      <c r="WUN196" s="2" t="s">
        <v>4</v>
      </c>
      <c r="WUO196" s="2" t="s">
        <v>4</v>
      </c>
      <c r="WUP196" s="2" t="s">
        <v>4</v>
      </c>
      <c r="WUQ196" s="2" t="s">
        <v>4</v>
      </c>
      <c r="WUR196" s="2" t="s">
        <v>4</v>
      </c>
      <c r="WUS196" s="2" t="s">
        <v>4</v>
      </c>
      <c r="WUT196" s="2" t="s">
        <v>4</v>
      </c>
      <c r="WUU196" s="2" t="s">
        <v>4</v>
      </c>
      <c r="WUV196" s="2" t="s">
        <v>4</v>
      </c>
      <c r="WUW196" s="2" t="s">
        <v>4</v>
      </c>
      <c r="WUX196" s="2" t="s">
        <v>4</v>
      </c>
      <c r="WUY196" s="2" t="s">
        <v>4</v>
      </c>
      <c r="WUZ196" s="2" t="s">
        <v>4</v>
      </c>
      <c r="WVA196" s="2" t="s">
        <v>4</v>
      </c>
      <c r="WVB196" s="2" t="s">
        <v>4</v>
      </c>
      <c r="WVC196" s="2" t="s">
        <v>4</v>
      </c>
      <c r="WVD196" s="2" t="s">
        <v>4</v>
      </c>
      <c r="WVE196" s="2" t="s">
        <v>4</v>
      </c>
      <c r="WVF196" s="2" t="s">
        <v>4</v>
      </c>
      <c r="WVG196" s="2" t="s">
        <v>4</v>
      </c>
      <c r="WVH196" s="2" t="s">
        <v>4</v>
      </c>
      <c r="WVI196" s="2" t="s">
        <v>4</v>
      </c>
      <c r="WVJ196" s="2" t="s">
        <v>4</v>
      </c>
      <c r="WVK196" s="2" t="s">
        <v>4</v>
      </c>
      <c r="WVL196" s="2" t="s">
        <v>4</v>
      </c>
      <c r="WVM196" s="2" t="s">
        <v>4</v>
      </c>
      <c r="WVN196" s="2" t="s">
        <v>4</v>
      </c>
      <c r="WVO196" s="2" t="s">
        <v>4</v>
      </c>
      <c r="WVP196" s="2" t="s">
        <v>4</v>
      </c>
      <c r="WVQ196" s="2" t="s">
        <v>4</v>
      </c>
      <c r="WVR196" s="2" t="s">
        <v>4</v>
      </c>
      <c r="WVS196" s="2" t="s">
        <v>4</v>
      </c>
      <c r="WVT196" s="2" t="s">
        <v>4</v>
      </c>
      <c r="WVU196" s="2" t="s">
        <v>4</v>
      </c>
      <c r="WVV196" s="2" t="s">
        <v>4</v>
      </c>
      <c r="WVW196" s="2" t="s">
        <v>4</v>
      </c>
      <c r="WVX196" s="2" t="s">
        <v>4</v>
      </c>
      <c r="WVY196" s="2" t="s">
        <v>4</v>
      </c>
      <c r="WVZ196" s="2" t="s">
        <v>4</v>
      </c>
      <c r="WWA196" s="2" t="s">
        <v>4</v>
      </c>
      <c r="WWB196" s="2" t="s">
        <v>4</v>
      </c>
      <c r="WWC196" s="2" t="s">
        <v>4</v>
      </c>
      <c r="WWD196" s="2" t="s">
        <v>4</v>
      </c>
      <c r="WWE196" s="2" t="s">
        <v>4</v>
      </c>
      <c r="WWF196" s="2" t="s">
        <v>4</v>
      </c>
      <c r="WWG196" s="2" t="s">
        <v>4</v>
      </c>
      <c r="WWH196" s="2" t="s">
        <v>4</v>
      </c>
      <c r="WWI196" s="2" t="s">
        <v>4</v>
      </c>
      <c r="WWJ196" s="2" t="s">
        <v>4</v>
      </c>
      <c r="WWK196" s="2" t="s">
        <v>4</v>
      </c>
      <c r="WWL196" s="2" t="s">
        <v>4</v>
      </c>
      <c r="WWM196" s="2" t="s">
        <v>4</v>
      </c>
      <c r="WWN196" s="2" t="s">
        <v>4</v>
      </c>
      <c r="WWO196" s="2" t="s">
        <v>4</v>
      </c>
      <c r="WWP196" s="2" t="s">
        <v>4</v>
      </c>
      <c r="WWQ196" s="2" t="s">
        <v>4</v>
      </c>
      <c r="WWR196" s="2" t="s">
        <v>4</v>
      </c>
      <c r="WWS196" s="2" t="s">
        <v>4</v>
      </c>
      <c r="WWT196" s="2" t="s">
        <v>4</v>
      </c>
      <c r="WWU196" s="2" t="s">
        <v>4</v>
      </c>
      <c r="WWV196" s="2" t="s">
        <v>4</v>
      </c>
      <c r="WWW196" s="2" t="s">
        <v>4</v>
      </c>
      <c r="WWX196" s="2" t="s">
        <v>4</v>
      </c>
      <c r="WWY196" s="2" t="s">
        <v>4</v>
      </c>
      <c r="WWZ196" s="2" t="s">
        <v>4</v>
      </c>
      <c r="WXA196" s="2" t="s">
        <v>4</v>
      </c>
      <c r="WXB196" s="2" t="s">
        <v>4</v>
      </c>
      <c r="WXC196" s="2" t="s">
        <v>4</v>
      </c>
      <c r="WXD196" s="2" t="s">
        <v>4</v>
      </c>
      <c r="WXE196" s="2" t="s">
        <v>4</v>
      </c>
      <c r="WXF196" s="2" t="s">
        <v>4</v>
      </c>
      <c r="WXG196" s="2" t="s">
        <v>4</v>
      </c>
      <c r="WXH196" s="2" t="s">
        <v>4</v>
      </c>
      <c r="WXI196" s="2" t="s">
        <v>4</v>
      </c>
      <c r="WXJ196" s="2" t="s">
        <v>4</v>
      </c>
      <c r="WXK196" s="2" t="s">
        <v>4</v>
      </c>
      <c r="WXL196" s="2" t="s">
        <v>4</v>
      </c>
      <c r="WXM196" s="2" t="s">
        <v>4</v>
      </c>
      <c r="WXN196" s="2" t="s">
        <v>4</v>
      </c>
      <c r="WXO196" s="2" t="s">
        <v>4</v>
      </c>
      <c r="WXP196" s="2" t="s">
        <v>4</v>
      </c>
      <c r="WXQ196" s="2" t="s">
        <v>4</v>
      </c>
      <c r="WXR196" s="2" t="s">
        <v>4</v>
      </c>
      <c r="WXS196" s="2" t="s">
        <v>4</v>
      </c>
      <c r="WXT196" s="2" t="s">
        <v>4</v>
      </c>
      <c r="WXU196" s="2" t="s">
        <v>4</v>
      </c>
      <c r="WXV196" s="2" t="s">
        <v>4</v>
      </c>
      <c r="WXW196" s="2" t="s">
        <v>4</v>
      </c>
      <c r="WXX196" s="2" t="s">
        <v>4</v>
      </c>
      <c r="WXY196" s="2" t="s">
        <v>4</v>
      </c>
      <c r="WXZ196" s="2" t="s">
        <v>4</v>
      </c>
      <c r="WYA196" s="2" t="s">
        <v>4</v>
      </c>
      <c r="WYB196" s="2" t="s">
        <v>4</v>
      </c>
      <c r="WYC196" s="2" t="s">
        <v>4</v>
      </c>
      <c r="WYD196" s="2" t="s">
        <v>4</v>
      </c>
      <c r="WYE196" s="2" t="s">
        <v>4</v>
      </c>
      <c r="WYF196" s="2" t="s">
        <v>4</v>
      </c>
      <c r="WYG196" s="2" t="s">
        <v>4</v>
      </c>
      <c r="WYH196" s="2" t="s">
        <v>4</v>
      </c>
      <c r="WYI196" s="2" t="s">
        <v>4</v>
      </c>
      <c r="WYJ196" s="2" t="s">
        <v>4</v>
      </c>
      <c r="WYK196" s="2" t="s">
        <v>4</v>
      </c>
      <c r="WYL196" s="2" t="s">
        <v>4</v>
      </c>
      <c r="WYM196" s="2" t="s">
        <v>4</v>
      </c>
      <c r="WYN196" s="2" t="s">
        <v>4</v>
      </c>
      <c r="WYO196" s="2" t="s">
        <v>4</v>
      </c>
      <c r="WYP196" s="2" t="s">
        <v>4</v>
      </c>
      <c r="WYQ196" s="2" t="s">
        <v>4</v>
      </c>
      <c r="WYR196" s="2" t="s">
        <v>4</v>
      </c>
      <c r="WYS196" s="2" t="s">
        <v>4</v>
      </c>
      <c r="WYT196" s="2" t="s">
        <v>4</v>
      </c>
      <c r="WYU196" s="2" t="s">
        <v>4</v>
      </c>
      <c r="WYV196" s="2" t="s">
        <v>4</v>
      </c>
      <c r="WYW196" s="2" t="s">
        <v>4</v>
      </c>
      <c r="WYX196" s="2" t="s">
        <v>4</v>
      </c>
      <c r="WYY196" s="2" t="s">
        <v>4</v>
      </c>
      <c r="WYZ196" s="2" t="s">
        <v>4</v>
      </c>
      <c r="WZA196" s="2" t="s">
        <v>4</v>
      </c>
      <c r="WZB196" s="2" t="s">
        <v>4</v>
      </c>
      <c r="WZC196" s="2" t="s">
        <v>4</v>
      </c>
      <c r="WZD196" s="2" t="s">
        <v>4</v>
      </c>
      <c r="WZE196" s="2" t="s">
        <v>4</v>
      </c>
      <c r="WZF196" s="2" t="s">
        <v>4</v>
      </c>
      <c r="WZG196" s="2" t="s">
        <v>4</v>
      </c>
      <c r="WZH196" s="2" t="s">
        <v>4</v>
      </c>
      <c r="WZI196" s="2" t="s">
        <v>4</v>
      </c>
      <c r="WZJ196" s="2" t="s">
        <v>4</v>
      </c>
      <c r="WZK196" s="2" t="s">
        <v>4</v>
      </c>
      <c r="WZL196" s="2" t="s">
        <v>4</v>
      </c>
      <c r="WZM196" s="2" t="s">
        <v>4</v>
      </c>
      <c r="WZN196" s="2" t="s">
        <v>4</v>
      </c>
      <c r="WZO196" s="2" t="s">
        <v>4</v>
      </c>
      <c r="WZP196" s="2" t="s">
        <v>4</v>
      </c>
      <c r="WZQ196" s="2" t="s">
        <v>4</v>
      </c>
      <c r="WZR196" s="2" t="s">
        <v>4</v>
      </c>
      <c r="WZS196" s="2" t="s">
        <v>4</v>
      </c>
      <c r="WZT196" s="2" t="s">
        <v>4</v>
      </c>
      <c r="WZU196" s="2" t="s">
        <v>4</v>
      </c>
      <c r="WZV196" s="2" t="s">
        <v>4</v>
      </c>
      <c r="WZW196" s="2" t="s">
        <v>4</v>
      </c>
      <c r="WZX196" s="2" t="s">
        <v>4</v>
      </c>
      <c r="WZY196" s="2" t="s">
        <v>4</v>
      </c>
      <c r="WZZ196" s="2" t="s">
        <v>4</v>
      </c>
      <c r="XAA196" s="2" t="s">
        <v>4</v>
      </c>
      <c r="XAB196" s="2" t="s">
        <v>4</v>
      </c>
      <c r="XAC196" s="2" t="s">
        <v>4</v>
      </c>
      <c r="XAD196" s="2" t="s">
        <v>4</v>
      </c>
      <c r="XAE196" s="2" t="s">
        <v>4</v>
      </c>
      <c r="XAF196" s="2" t="s">
        <v>4</v>
      </c>
      <c r="XAG196" s="2" t="s">
        <v>4</v>
      </c>
      <c r="XAH196" s="2" t="s">
        <v>4</v>
      </c>
      <c r="XAI196" s="2" t="s">
        <v>4</v>
      </c>
      <c r="XAJ196" s="2" t="s">
        <v>4</v>
      </c>
      <c r="XAK196" s="2" t="s">
        <v>4</v>
      </c>
      <c r="XAL196" s="2" t="s">
        <v>4</v>
      </c>
      <c r="XAM196" s="2" t="s">
        <v>4</v>
      </c>
      <c r="XAN196" s="2" t="s">
        <v>4</v>
      </c>
      <c r="XAO196" s="2" t="s">
        <v>4</v>
      </c>
      <c r="XAP196" s="2" t="s">
        <v>4</v>
      </c>
      <c r="XAQ196" s="2" t="s">
        <v>4</v>
      </c>
      <c r="XAR196" s="2" t="s">
        <v>4</v>
      </c>
      <c r="XAS196" s="2" t="s">
        <v>4</v>
      </c>
      <c r="XAT196" s="2" t="s">
        <v>4</v>
      </c>
      <c r="XAU196" s="2" t="s">
        <v>4</v>
      </c>
      <c r="XAV196" s="2" t="s">
        <v>4</v>
      </c>
      <c r="XAW196" s="2" t="s">
        <v>4</v>
      </c>
      <c r="XAX196" s="2" t="s">
        <v>4</v>
      </c>
      <c r="XAY196" s="2" t="s">
        <v>4</v>
      </c>
      <c r="XAZ196" s="2" t="s">
        <v>4</v>
      </c>
      <c r="XBA196" s="2" t="s">
        <v>4</v>
      </c>
      <c r="XBB196" s="2" t="s">
        <v>4</v>
      </c>
      <c r="XBC196" s="2" t="s">
        <v>4</v>
      </c>
      <c r="XBD196" s="2" t="s">
        <v>4</v>
      </c>
      <c r="XBE196" s="2" t="s">
        <v>4</v>
      </c>
      <c r="XBF196" s="2" t="s">
        <v>4</v>
      </c>
      <c r="XBG196" s="2" t="s">
        <v>4</v>
      </c>
      <c r="XBH196" s="2" t="s">
        <v>4</v>
      </c>
      <c r="XBI196" s="2" t="s">
        <v>4</v>
      </c>
      <c r="XBJ196" s="2" t="s">
        <v>4</v>
      </c>
      <c r="XBK196" s="2" t="s">
        <v>4</v>
      </c>
      <c r="XBL196" s="2" t="s">
        <v>4</v>
      </c>
      <c r="XBM196" s="2" t="s">
        <v>4</v>
      </c>
      <c r="XBN196" s="2" t="s">
        <v>4</v>
      </c>
      <c r="XBO196" s="2" t="s">
        <v>4</v>
      </c>
      <c r="XBP196" s="2" t="s">
        <v>4</v>
      </c>
      <c r="XBQ196" s="2" t="s">
        <v>4</v>
      </c>
      <c r="XBR196" s="2" t="s">
        <v>4</v>
      </c>
      <c r="XBS196" s="2" t="s">
        <v>4</v>
      </c>
      <c r="XBT196" s="2" t="s">
        <v>4</v>
      </c>
      <c r="XBU196" s="2" t="s">
        <v>4</v>
      </c>
      <c r="XBV196" s="2" t="s">
        <v>4</v>
      </c>
      <c r="XBW196" s="2" t="s">
        <v>4</v>
      </c>
      <c r="XBX196" s="2" t="s">
        <v>4</v>
      </c>
      <c r="XBY196" s="2" t="s">
        <v>4</v>
      </c>
      <c r="XBZ196" s="2" t="s">
        <v>4</v>
      </c>
      <c r="XCA196" s="2" t="s">
        <v>4</v>
      </c>
      <c r="XCB196" s="2" t="s">
        <v>4</v>
      </c>
      <c r="XCC196" s="2" t="s">
        <v>4</v>
      </c>
      <c r="XCD196" s="2" t="s">
        <v>4</v>
      </c>
      <c r="XCE196" s="2" t="s">
        <v>4</v>
      </c>
      <c r="XCF196" s="2" t="s">
        <v>4</v>
      </c>
      <c r="XCG196" s="2" t="s">
        <v>4</v>
      </c>
      <c r="XCH196" s="2" t="s">
        <v>4</v>
      </c>
      <c r="XCI196" s="2" t="s">
        <v>4</v>
      </c>
      <c r="XCJ196" s="2" t="s">
        <v>4</v>
      </c>
      <c r="XCK196" s="2" t="s">
        <v>4</v>
      </c>
      <c r="XCL196" s="2" t="s">
        <v>4</v>
      </c>
      <c r="XCM196" s="2" t="s">
        <v>4</v>
      </c>
      <c r="XCN196" s="2" t="s">
        <v>4</v>
      </c>
      <c r="XCO196" s="2" t="s">
        <v>4</v>
      </c>
      <c r="XCP196" s="2" t="s">
        <v>4</v>
      </c>
      <c r="XCQ196" s="2" t="s">
        <v>4</v>
      </c>
      <c r="XCR196" s="2" t="s">
        <v>4</v>
      </c>
      <c r="XCS196" s="2" t="s">
        <v>4</v>
      </c>
      <c r="XCT196" s="2" t="s">
        <v>4</v>
      </c>
      <c r="XCU196" s="2" t="s">
        <v>4</v>
      </c>
      <c r="XCV196" s="2" t="s">
        <v>4</v>
      </c>
      <c r="XCW196" s="2" t="s">
        <v>4</v>
      </c>
      <c r="XCX196" s="2" t="s">
        <v>4</v>
      </c>
      <c r="XCY196" s="2" t="s">
        <v>4</v>
      </c>
      <c r="XCZ196" s="2" t="s">
        <v>4</v>
      </c>
      <c r="XDA196" s="2" t="s">
        <v>4</v>
      </c>
      <c r="XDB196" s="2" t="s">
        <v>4</v>
      </c>
      <c r="XDC196" s="2" t="s">
        <v>4</v>
      </c>
      <c r="XDD196" s="2" t="s">
        <v>4</v>
      </c>
      <c r="XDE196" s="2" t="s">
        <v>4</v>
      </c>
      <c r="XDF196" s="2" t="s">
        <v>4</v>
      </c>
      <c r="XDG196" s="2" t="s">
        <v>4</v>
      </c>
      <c r="XDH196" s="2" t="s">
        <v>4</v>
      </c>
      <c r="XDI196" s="2" t="s">
        <v>4</v>
      </c>
      <c r="XDJ196" s="2" t="s">
        <v>4</v>
      </c>
      <c r="XDK196" s="2" t="s">
        <v>4</v>
      </c>
      <c r="XDL196" s="2" t="s">
        <v>4</v>
      </c>
      <c r="XDM196" s="2" t="s">
        <v>4</v>
      </c>
      <c r="XDN196" s="2" t="s">
        <v>4</v>
      </c>
      <c r="XDO196" s="2" t="s">
        <v>4</v>
      </c>
      <c r="XDP196" s="2" t="s">
        <v>4</v>
      </c>
      <c r="XDQ196" s="2" t="s">
        <v>4</v>
      </c>
      <c r="XDR196" s="2" t="s">
        <v>4</v>
      </c>
      <c r="XDS196" s="2" t="s">
        <v>4</v>
      </c>
      <c r="XDT196" s="2" t="s">
        <v>4</v>
      </c>
      <c r="XDU196" s="2" t="s">
        <v>4</v>
      </c>
      <c r="XDV196" s="2" t="s">
        <v>4</v>
      </c>
      <c r="XDW196" s="2" t="s">
        <v>4</v>
      </c>
      <c r="XDX196" s="2" t="s">
        <v>4</v>
      </c>
      <c r="XDY196" s="2" t="s">
        <v>4</v>
      </c>
      <c r="XDZ196" s="2" t="s">
        <v>4</v>
      </c>
      <c r="XEA196" s="2" t="s">
        <v>4</v>
      </c>
      <c r="XEB196" s="2" t="s">
        <v>4</v>
      </c>
      <c r="XEC196" s="2" t="s">
        <v>4</v>
      </c>
    </row>
    <row r="197" spans="1:16357" s="9" customFormat="1" ht="18" x14ac:dyDescent="0.2">
      <c r="A197" s="39">
        <v>4</v>
      </c>
      <c r="B197" s="12" t="s">
        <v>1528</v>
      </c>
      <c r="C197" s="40">
        <f>SUM(C198:C202)</f>
        <v>1229</v>
      </c>
      <c r="D197" s="40"/>
      <c r="E197" s="53">
        <f>SUM(E198:E202)</f>
        <v>2</v>
      </c>
      <c r="F197" s="53">
        <f t="shared" ref="F197:O197" si="26">SUM(F198:F202)</f>
        <v>0</v>
      </c>
      <c r="G197" s="53">
        <f t="shared" si="26"/>
        <v>0</v>
      </c>
      <c r="H197" s="53">
        <f t="shared" si="26"/>
        <v>0</v>
      </c>
      <c r="I197" s="53">
        <f t="shared" si="26"/>
        <v>0</v>
      </c>
      <c r="J197" s="42">
        <f t="shared" si="23"/>
        <v>2</v>
      </c>
      <c r="K197" s="41">
        <f t="shared" si="26"/>
        <v>1</v>
      </c>
      <c r="L197" s="41">
        <f t="shared" si="26"/>
        <v>0</v>
      </c>
      <c r="M197" s="41">
        <f t="shared" si="26"/>
        <v>0</v>
      </c>
      <c r="N197" s="41">
        <f t="shared" si="26"/>
        <v>0</v>
      </c>
      <c r="O197" s="41">
        <f t="shared" si="26"/>
        <v>0</v>
      </c>
      <c r="P197" s="78">
        <f t="shared" ref="P197:P260" si="27">SUM(K197:O197)</f>
        <v>1</v>
      </c>
      <c r="Q197" s="144">
        <f t="shared" ref="Q197:Q258" si="28">J197/P197*100</f>
        <v>200</v>
      </c>
    </row>
    <row r="198" spans="1:16357" ht="18" x14ac:dyDescent="0.2">
      <c r="A198" s="31"/>
      <c r="B198" s="10" t="s">
        <v>36</v>
      </c>
      <c r="C198" s="50">
        <v>580</v>
      </c>
      <c r="D198" s="50" t="str">
        <f t="shared" si="17"/>
        <v>500-1000</v>
      </c>
      <c r="E198" s="54">
        <v>1</v>
      </c>
      <c r="F198" s="54"/>
      <c r="G198" s="15"/>
      <c r="H198" s="54"/>
      <c r="I198" s="54"/>
      <c r="J198" s="46">
        <f t="shared" si="23"/>
        <v>1</v>
      </c>
      <c r="K198" s="62">
        <v>1</v>
      </c>
      <c r="L198" s="67"/>
      <c r="M198" s="67"/>
      <c r="N198" s="67"/>
      <c r="O198" s="67"/>
      <c r="P198" s="78">
        <f t="shared" si="27"/>
        <v>1</v>
      </c>
      <c r="Q198" s="144">
        <f t="shared" si="28"/>
        <v>100</v>
      </c>
    </row>
    <row r="199" spans="1:16357" ht="18" x14ac:dyDescent="0.2">
      <c r="A199" s="31"/>
      <c r="B199" s="10" t="s">
        <v>37</v>
      </c>
      <c r="C199" s="50">
        <v>262</v>
      </c>
      <c r="D199" s="50" t="str">
        <f t="shared" si="17"/>
        <v>200-300</v>
      </c>
      <c r="E199" s="54">
        <v>1</v>
      </c>
      <c r="F199" s="54"/>
      <c r="G199" s="15"/>
      <c r="H199" s="54"/>
      <c r="I199" s="54"/>
      <c r="J199" s="46">
        <f t="shared" si="23"/>
        <v>1</v>
      </c>
      <c r="K199" s="62">
        <v>0</v>
      </c>
      <c r="L199" s="67"/>
      <c r="M199" s="67"/>
      <c r="N199" s="67"/>
      <c r="O199" s="67"/>
      <c r="P199" s="78">
        <f t="shared" si="27"/>
        <v>0</v>
      </c>
      <c r="Q199" s="146" t="s">
        <v>1798</v>
      </c>
    </row>
    <row r="200" spans="1:16357" ht="18" x14ac:dyDescent="0.2">
      <c r="A200" s="31"/>
      <c r="B200" s="10" t="s">
        <v>38</v>
      </c>
      <c r="C200" s="50">
        <v>60</v>
      </c>
      <c r="D200" s="50" t="str">
        <f t="shared" si="17"/>
        <v>0-100</v>
      </c>
      <c r="E200" s="54">
        <v>0</v>
      </c>
      <c r="F200" s="54"/>
      <c r="G200" s="15"/>
      <c r="H200" s="54"/>
      <c r="I200" s="54"/>
      <c r="J200" s="46">
        <f t="shared" si="23"/>
        <v>0</v>
      </c>
      <c r="K200" s="62">
        <v>0</v>
      </c>
      <c r="L200" s="67"/>
      <c r="M200" s="67"/>
      <c r="N200" s="67"/>
      <c r="O200" s="67"/>
      <c r="P200" s="78">
        <f t="shared" si="27"/>
        <v>0</v>
      </c>
      <c r="Q200" s="146" t="s">
        <v>1798</v>
      </c>
    </row>
    <row r="201" spans="1:16357" ht="18" x14ac:dyDescent="0.2">
      <c r="A201" s="31"/>
      <c r="B201" s="10" t="s">
        <v>39</v>
      </c>
      <c r="C201" s="50">
        <v>219</v>
      </c>
      <c r="D201" s="50" t="str">
        <f t="shared" si="17"/>
        <v>200-300</v>
      </c>
      <c r="E201" s="54">
        <v>0</v>
      </c>
      <c r="F201" s="54"/>
      <c r="G201" s="15"/>
      <c r="H201" s="54"/>
      <c r="I201" s="54"/>
      <c r="J201" s="46">
        <f t="shared" si="23"/>
        <v>0</v>
      </c>
      <c r="K201" s="62">
        <v>0</v>
      </c>
      <c r="L201" s="67"/>
      <c r="M201" s="67"/>
      <c r="N201" s="67"/>
      <c r="O201" s="67"/>
      <c r="P201" s="78">
        <f t="shared" si="27"/>
        <v>0</v>
      </c>
      <c r="Q201" s="146" t="s">
        <v>1798</v>
      </c>
    </row>
    <row r="202" spans="1:16357" ht="18" x14ac:dyDescent="0.2">
      <c r="A202" s="31"/>
      <c r="B202" s="10" t="s">
        <v>40</v>
      </c>
      <c r="C202" s="50">
        <v>108</v>
      </c>
      <c r="D202" s="50" t="str">
        <f t="shared" si="17"/>
        <v>100-200</v>
      </c>
      <c r="E202" s="54">
        <v>0</v>
      </c>
      <c r="F202" s="54"/>
      <c r="G202" s="15"/>
      <c r="H202" s="54"/>
      <c r="I202" s="54"/>
      <c r="J202" s="46">
        <f t="shared" si="23"/>
        <v>0</v>
      </c>
      <c r="K202" s="62">
        <v>0</v>
      </c>
      <c r="L202" s="67"/>
      <c r="M202" s="67"/>
      <c r="N202" s="67"/>
      <c r="O202" s="67"/>
      <c r="P202" s="78">
        <f t="shared" si="27"/>
        <v>0</v>
      </c>
      <c r="Q202" s="146" t="s">
        <v>1798</v>
      </c>
    </row>
    <row r="203" spans="1:16357" s="9" customFormat="1" ht="18" x14ac:dyDescent="0.2">
      <c r="A203" s="39">
        <v>5</v>
      </c>
      <c r="B203" s="12" t="s">
        <v>1529</v>
      </c>
      <c r="C203" s="40">
        <f>SUM(C204:C207)</f>
        <v>1276</v>
      </c>
      <c r="D203" s="40"/>
      <c r="E203" s="53">
        <f>SUM(E204:E207)</f>
        <v>2</v>
      </c>
      <c r="F203" s="53">
        <f t="shared" ref="F203:O203" si="29">SUM(F204:F207)</f>
        <v>0</v>
      </c>
      <c r="G203" s="53">
        <f t="shared" si="29"/>
        <v>0</v>
      </c>
      <c r="H203" s="53">
        <f t="shared" si="29"/>
        <v>0</v>
      </c>
      <c r="I203" s="53">
        <f t="shared" si="29"/>
        <v>0</v>
      </c>
      <c r="J203" s="42">
        <f t="shared" si="23"/>
        <v>2</v>
      </c>
      <c r="K203" s="41">
        <f t="shared" si="29"/>
        <v>2</v>
      </c>
      <c r="L203" s="41">
        <f t="shared" si="29"/>
        <v>0</v>
      </c>
      <c r="M203" s="41">
        <f t="shared" si="29"/>
        <v>0</v>
      </c>
      <c r="N203" s="41">
        <f t="shared" si="29"/>
        <v>0</v>
      </c>
      <c r="O203" s="41">
        <f t="shared" si="29"/>
        <v>0</v>
      </c>
      <c r="P203" s="78">
        <f t="shared" si="27"/>
        <v>2</v>
      </c>
      <c r="Q203" s="144">
        <f t="shared" si="28"/>
        <v>100</v>
      </c>
    </row>
    <row r="204" spans="1:16357" ht="18" x14ac:dyDescent="0.2">
      <c r="A204" s="31"/>
      <c r="B204" s="10" t="s">
        <v>41</v>
      </c>
      <c r="C204" s="50">
        <v>673</v>
      </c>
      <c r="D204" s="50" t="str">
        <f t="shared" ref="D204:D266" si="30">IF(C204&lt;=100,"0-100",IF(AND(C204&gt;100,C204&lt;=200),"100-200",IF(AND(C204&gt;200,C204&lt;=300),"200-300",IF(AND(C204&gt;300,C204&lt;=500),"300-500",IF(AND(C204&gt;500,C204&lt;=1000),"500-1000",IF(AND(C204&gt;1000,C204&lt;=1500),"1000-1500",IF(AND(C204&gt;1500,C204&lt;=2000),"1500-2000",IF(AND(C204&gt;2000,C204&lt;=3000),"2000-3000",IF(AND(C204&gt;3000,C204&lt;=5000),"3000-5000",IF(C204&gt;5000,"5000 и более"))))))))))</f>
        <v>500-1000</v>
      </c>
      <c r="E204" s="54">
        <v>1</v>
      </c>
      <c r="F204" s="54"/>
      <c r="G204" s="15"/>
      <c r="H204" s="54"/>
      <c r="I204" s="54"/>
      <c r="J204" s="46">
        <f t="shared" si="23"/>
        <v>1</v>
      </c>
      <c r="K204" s="62">
        <v>1</v>
      </c>
      <c r="L204" s="67"/>
      <c r="M204" s="67"/>
      <c r="N204" s="67"/>
      <c r="O204" s="67"/>
      <c r="P204" s="78">
        <f t="shared" si="27"/>
        <v>1</v>
      </c>
      <c r="Q204" s="144">
        <f t="shared" si="28"/>
        <v>100</v>
      </c>
    </row>
    <row r="205" spans="1:16357" ht="18" x14ac:dyDescent="0.2">
      <c r="A205" s="31"/>
      <c r="B205" s="10" t="s">
        <v>42</v>
      </c>
      <c r="C205" s="50">
        <v>204</v>
      </c>
      <c r="D205" s="50" t="str">
        <f t="shared" si="30"/>
        <v>200-300</v>
      </c>
      <c r="E205" s="54">
        <v>0</v>
      </c>
      <c r="F205" s="54"/>
      <c r="G205" s="15"/>
      <c r="H205" s="54"/>
      <c r="I205" s="54"/>
      <c r="J205" s="46">
        <f t="shared" si="23"/>
        <v>0</v>
      </c>
      <c r="K205" s="62">
        <v>0</v>
      </c>
      <c r="L205" s="67"/>
      <c r="M205" s="67"/>
      <c r="N205" s="67"/>
      <c r="O205" s="67"/>
      <c r="P205" s="78">
        <f t="shared" si="27"/>
        <v>0</v>
      </c>
      <c r="Q205" s="146" t="s">
        <v>1798</v>
      </c>
    </row>
    <row r="206" spans="1:16357" ht="18" x14ac:dyDescent="0.2">
      <c r="A206" s="31"/>
      <c r="B206" s="10" t="s">
        <v>43</v>
      </c>
      <c r="C206" s="50">
        <v>320</v>
      </c>
      <c r="D206" s="50" t="str">
        <f t="shared" si="30"/>
        <v>300-500</v>
      </c>
      <c r="E206" s="54">
        <v>1</v>
      </c>
      <c r="F206" s="54"/>
      <c r="G206" s="15"/>
      <c r="H206" s="54"/>
      <c r="I206" s="54"/>
      <c r="J206" s="46">
        <f t="shared" si="23"/>
        <v>1</v>
      </c>
      <c r="K206" s="62">
        <v>1</v>
      </c>
      <c r="L206" s="67"/>
      <c r="M206" s="67"/>
      <c r="N206" s="67"/>
      <c r="O206" s="67"/>
      <c r="P206" s="78">
        <f t="shared" si="27"/>
        <v>1</v>
      </c>
      <c r="Q206" s="144">
        <f t="shared" si="28"/>
        <v>100</v>
      </c>
    </row>
    <row r="207" spans="1:16357" ht="18" x14ac:dyDescent="0.2">
      <c r="A207" s="31"/>
      <c r="B207" s="10" t="s">
        <v>44</v>
      </c>
      <c r="C207" s="50">
        <v>79</v>
      </c>
      <c r="D207" s="50" t="str">
        <f t="shared" si="30"/>
        <v>0-100</v>
      </c>
      <c r="E207" s="54">
        <v>0</v>
      </c>
      <c r="F207" s="54"/>
      <c r="G207" s="15"/>
      <c r="H207" s="54"/>
      <c r="I207" s="54"/>
      <c r="J207" s="46">
        <f t="shared" si="23"/>
        <v>0</v>
      </c>
      <c r="K207" s="62">
        <v>0</v>
      </c>
      <c r="L207" s="67"/>
      <c r="M207" s="67"/>
      <c r="N207" s="67"/>
      <c r="O207" s="67"/>
      <c r="P207" s="78">
        <f t="shared" si="27"/>
        <v>0</v>
      </c>
      <c r="Q207" s="146" t="s">
        <v>1798</v>
      </c>
    </row>
    <row r="208" spans="1:16357" s="9" customFormat="1" ht="18" x14ac:dyDescent="0.2">
      <c r="A208" s="39">
        <v>6</v>
      </c>
      <c r="B208" s="12" t="s">
        <v>1530</v>
      </c>
      <c r="C208" s="40">
        <f>SUM(C209:C210)</f>
        <v>908</v>
      </c>
      <c r="D208" s="40"/>
      <c r="E208" s="53">
        <f>SUM(E209:E210)</f>
        <v>1</v>
      </c>
      <c r="F208" s="53">
        <f t="shared" ref="F208:O208" si="31">SUM(F209:F210)</f>
        <v>0</v>
      </c>
      <c r="G208" s="53">
        <f t="shared" si="31"/>
        <v>0</v>
      </c>
      <c r="H208" s="53">
        <f t="shared" si="31"/>
        <v>0</v>
      </c>
      <c r="I208" s="53">
        <f t="shared" si="31"/>
        <v>0</v>
      </c>
      <c r="J208" s="42">
        <f t="shared" si="23"/>
        <v>1</v>
      </c>
      <c r="K208" s="41">
        <f t="shared" si="31"/>
        <v>1</v>
      </c>
      <c r="L208" s="41">
        <f t="shared" si="31"/>
        <v>0</v>
      </c>
      <c r="M208" s="41">
        <f t="shared" si="31"/>
        <v>0</v>
      </c>
      <c r="N208" s="41">
        <f t="shared" si="31"/>
        <v>0</v>
      </c>
      <c r="O208" s="41">
        <f t="shared" si="31"/>
        <v>0</v>
      </c>
      <c r="P208" s="78">
        <f t="shared" si="27"/>
        <v>1</v>
      </c>
      <c r="Q208" s="144">
        <f t="shared" si="28"/>
        <v>100</v>
      </c>
    </row>
    <row r="209" spans="1:17" ht="18" x14ac:dyDescent="0.2">
      <c r="A209" s="31"/>
      <c r="B209" s="10" t="s">
        <v>45</v>
      </c>
      <c r="C209" s="50">
        <v>889</v>
      </c>
      <c r="D209" s="50" t="str">
        <f t="shared" si="30"/>
        <v>500-1000</v>
      </c>
      <c r="E209" s="54">
        <v>1</v>
      </c>
      <c r="F209" s="54"/>
      <c r="G209" s="15"/>
      <c r="H209" s="54"/>
      <c r="I209" s="54"/>
      <c r="J209" s="46">
        <f t="shared" si="23"/>
        <v>1</v>
      </c>
      <c r="K209" s="62">
        <v>1</v>
      </c>
      <c r="L209" s="67"/>
      <c r="M209" s="67"/>
      <c r="N209" s="67"/>
      <c r="O209" s="67"/>
      <c r="P209" s="78">
        <f t="shared" si="27"/>
        <v>1</v>
      </c>
      <c r="Q209" s="144">
        <f t="shared" si="28"/>
        <v>100</v>
      </c>
    </row>
    <row r="210" spans="1:17" ht="18" x14ac:dyDescent="0.2">
      <c r="A210" s="31"/>
      <c r="B210" s="10" t="s">
        <v>46</v>
      </c>
      <c r="C210" s="50">
        <v>19</v>
      </c>
      <c r="D210" s="50" t="str">
        <f t="shared" si="30"/>
        <v>0-100</v>
      </c>
      <c r="E210" s="54">
        <v>0</v>
      </c>
      <c r="F210" s="54"/>
      <c r="G210" s="15"/>
      <c r="H210" s="54"/>
      <c r="I210" s="54"/>
      <c r="J210" s="46">
        <f t="shared" si="23"/>
        <v>0</v>
      </c>
      <c r="K210" s="62">
        <v>0</v>
      </c>
      <c r="L210" s="67"/>
      <c r="M210" s="67"/>
      <c r="N210" s="67"/>
      <c r="O210" s="67"/>
      <c r="P210" s="78">
        <f t="shared" si="27"/>
        <v>0</v>
      </c>
      <c r="Q210" s="146" t="s">
        <v>1798</v>
      </c>
    </row>
    <row r="211" spans="1:17" s="9" customFormat="1" ht="18" x14ac:dyDescent="0.2">
      <c r="A211" s="39">
        <v>7</v>
      </c>
      <c r="B211" s="12" t="s">
        <v>1531</v>
      </c>
      <c r="C211" s="40">
        <f>SUM(C212:C215)</f>
        <v>679</v>
      </c>
      <c r="D211" s="40"/>
      <c r="E211" s="53">
        <f>SUM(E212:E215)</f>
        <v>2</v>
      </c>
      <c r="F211" s="53">
        <f t="shared" ref="F211:O211" si="32">SUM(F212:F215)</f>
        <v>0</v>
      </c>
      <c r="G211" s="53">
        <f t="shared" si="32"/>
        <v>0</v>
      </c>
      <c r="H211" s="53">
        <f t="shared" si="32"/>
        <v>0</v>
      </c>
      <c r="I211" s="53">
        <f t="shared" si="32"/>
        <v>0</v>
      </c>
      <c r="J211" s="42">
        <f t="shared" si="23"/>
        <v>2</v>
      </c>
      <c r="K211" s="41">
        <f t="shared" si="32"/>
        <v>1</v>
      </c>
      <c r="L211" s="41">
        <f t="shared" si="32"/>
        <v>0</v>
      </c>
      <c r="M211" s="41">
        <f t="shared" si="32"/>
        <v>0</v>
      </c>
      <c r="N211" s="41">
        <f t="shared" si="32"/>
        <v>0</v>
      </c>
      <c r="O211" s="41">
        <f t="shared" si="32"/>
        <v>0</v>
      </c>
      <c r="P211" s="78">
        <f t="shared" si="27"/>
        <v>1</v>
      </c>
      <c r="Q211" s="144">
        <f t="shared" si="28"/>
        <v>200</v>
      </c>
    </row>
    <row r="212" spans="1:17" ht="18" x14ac:dyDescent="0.2">
      <c r="A212" s="31"/>
      <c r="B212" s="10" t="s">
        <v>47</v>
      </c>
      <c r="C212" s="50">
        <v>274</v>
      </c>
      <c r="D212" s="50" t="str">
        <f t="shared" si="30"/>
        <v>200-300</v>
      </c>
      <c r="E212" s="54">
        <v>1</v>
      </c>
      <c r="F212" s="54"/>
      <c r="G212" s="15"/>
      <c r="H212" s="54"/>
      <c r="I212" s="54"/>
      <c r="J212" s="46">
        <f t="shared" si="23"/>
        <v>1</v>
      </c>
      <c r="K212" s="62">
        <v>1</v>
      </c>
      <c r="L212" s="67"/>
      <c r="M212" s="67"/>
      <c r="N212" s="67"/>
      <c r="O212" s="67"/>
      <c r="P212" s="78">
        <f t="shared" si="27"/>
        <v>1</v>
      </c>
      <c r="Q212" s="144">
        <f t="shared" si="28"/>
        <v>100</v>
      </c>
    </row>
    <row r="213" spans="1:17" ht="18" x14ac:dyDescent="0.2">
      <c r="A213" s="31"/>
      <c r="B213" s="10" t="s">
        <v>48</v>
      </c>
      <c r="C213" s="50">
        <v>222</v>
      </c>
      <c r="D213" s="50" t="str">
        <f t="shared" si="30"/>
        <v>200-300</v>
      </c>
      <c r="E213" s="54">
        <v>1</v>
      </c>
      <c r="F213" s="54"/>
      <c r="G213" s="15"/>
      <c r="H213" s="54"/>
      <c r="I213" s="54"/>
      <c r="J213" s="46">
        <f t="shared" si="23"/>
        <v>1</v>
      </c>
      <c r="K213" s="62">
        <v>0</v>
      </c>
      <c r="L213" s="67"/>
      <c r="M213" s="67"/>
      <c r="N213" s="67"/>
      <c r="O213" s="67"/>
      <c r="P213" s="78">
        <f t="shared" si="27"/>
        <v>0</v>
      </c>
      <c r="Q213" s="80" t="s">
        <v>1799</v>
      </c>
    </row>
    <row r="214" spans="1:17" ht="18" x14ac:dyDescent="0.2">
      <c r="A214" s="31"/>
      <c r="B214" s="10" t="s">
        <v>49</v>
      </c>
      <c r="C214" s="50">
        <v>90</v>
      </c>
      <c r="D214" s="50" t="str">
        <f t="shared" si="30"/>
        <v>0-100</v>
      </c>
      <c r="E214" s="54">
        <v>0</v>
      </c>
      <c r="F214" s="54"/>
      <c r="G214" s="15"/>
      <c r="H214" s="54"/>
      <c r="I214" s="54"/>
      <c r="J214" s="46">
        <f t="shared" si="23"/>
        <v>0</v>
      </c>
      <c r="K214" s="62">
        <v>0</v>
      </c>
      <c r="L214" s="67"/>
      <c r="M214" s="67"/>
      <c r="N214" s="67"/>
      <c r="O214" s="67"/>
      <c r="P214" s="78">
        <f t="shared" si="27"/>
        <v>0</v>
      </c>
      <c r="Q214" s="146" t="s">
        <v>1798</v>
      </c>
    </row>
    <row r="215" spans="1:17" ht="18" x14ac:dyDescent="0.2">
      <c r="A215" s="31"/>
      <c r="B215" s="10" t="s">
        <v>50</v>
      </c>
      <c r="C215" s="50">
        <v>93</v>
      </c>
      <c r="D215" s="50" t="str">
        <f t="shared" si="30"/>
        <v>0-100</v>
      </c>
      <c r="E215" s="54">
        <v>0</v>
      </c>
      <c r="F215" s="54"/>
      <c r="G215" s="15"/>
      <c r="H215" s="54"/>
      <c r="I215" s="54"/>
      <c r="J215" s="46">
        <f t="shared" si="23"/>
        <v>0</v>
      </c>
      <c r="K215" s="62">
        <v>0</v>
      </c>
      <c r="L215" s="67"/>
      <c r="M215" s="67"/>
      <c r="N215" s="67"/>
      <c r="O215" s="67"/>
      <c r="P215" s="78">
        <f t="shared" si="27"/>
        <v>0</v>
      </c>
      <c r="Q215" s="146" t="s">
        <v>1798</v>
      </c>
    </row>
    <row r="216" spans="1:17" s="9" customFormat="1" ht="18" x14ac:dyDescent="0.2">
      <c r="A216" s="39">
        <v>8</v>
      </c>
      <c r="B216" s="12" t="s">
        <v>1532</v>
      </c>
      <c r="C216" s="40">
        <f>SUM(C217:C224)</f>
        <v>947</v>
      </c>
      <c r="D216" s="40"/>
      <c r="E216" s="53">
        <f>SUM(E217:E224)</f>
        <v>4</v>
      </c>
      <c r="F216" s="53">
        <f>SUM(F217:F224)</f>
        <v>0</v>
      </c>
      <c r="G216" s="53">
        <f t="shared" ref="G216:O216" si="33">SUM(G217:G224)</f>
        <v>0</v>
      </c>
      <c r="H216" s="53">
        <f t="shared" si="33"/>
        <v>0</v>
      </c>
      <c r="I216" s="53">
        <f t="shared" si="33"/>
        <v>0</v>
      </c>
      <c r="J216" s="42">
        <f t="shared" si="23"/>
        <v>4</v>
      </c>
      <c r="K216" s="41">
        <f t="shared" si="33"/>
        <v>1</v>
      </c>
      <c r="L216" s="41">
        <f t="shared" si="33"/>
        <v>0</v>
      </c>
      <c r="M216" s="41">
        <f t="shared" si="33"/>
        <v>0</v>
      </c>
      <c r="N216" s="41">
        <f t="shared" si="33"/>
        <v>0</v>
      </c>
      <c r="O216" s="41">
        <f t="shared" si="33"/>
        <v>0</v>
      </c>
      <c r="P216" s="78">
        <f t="shared" si="27"/>
        <v>1</v>
      </c>
      <c r="Q216" s="144">
        <f t="shared" si="28"/>
        <v>400</v>
      </c>
    </row>
    <row r="217" spans="1:17" ht="18" x14ac:dyDescent="0.2">
      <c r="A217" s="31"/>
      <c r="B217" s="10" t="s">
        <v>51</v>
      </c>
      <c r="C217" s="50">
        <v>273</v>
      </c>
      <c r="D217" s="50" t="str">
        <f t="shared" si="30"/>
        <v>200-300</v>
      </c>
      <c r="E217" s="54">
        <v>1</v>
      </c>
      <c r="F217" s="54"/>
      <c r="G217" s="15"/>
      <c r="H217" s="54"/>
      <c r="I217" s="54"/>
      <c r="J217" s="46">
        <f t="shared" si="23"/>
        <v>1</v>
      </c>
      <c r="K217" s="62">
        <v>1</v>
      </c>
      <c r="L217" s="67"/>
      <c r="M217" s="67"/>
      <c r="N217" s="67"/>
      <c r="O217" s="67"/>
      <c r="P217" s="78">
        <f t="shared" si="27"/>
        <v>1</v>
      </c>
      <c r="Q217" s="144">
        <f t="shared" si="28"/>
        <v>100</v>
      </c>
    </row>
    <row r="218" spans="1:17" ht="18" x14ac:dyDescent="0.2">
      <c r="A218" s="31"/>
      <c r="B218" s="10" t="s">
        <v>52</v>
      </c>
      <c r="C218" s="50">
        <v>0</v>
      </c>
      <c r="D218" s="50" t="str">
        <f t="shared" si="30"/>
        <v>0-100</v>
      </c>
      <c r="E218" s="54">
        <v>0</v>
      </c>
      <c r="F218" s="54"/>
      <c r="G218" s="15"/>
      <c r="H218" s="54"/>
      <c r="I218" s="54"/>
      <c r="J218" s="46">
        <f t="shared" si="23"/>
        <v>0</v>
      </c>
      <c r="K218" s="62">
        <v>0</v>
      </c>
      <c r="L218" s="67"/>
      <c r="M218" s="67"/>
      <c r="N218" s="67"/>
      <c r="O218" s="67"/>
      <c r="P218" s="78">
        <f t="shared" si="27"/>
        <v>0</v>
      </c>
      <c r="Q218" s="146" t="s">
        <v>1798</v>
      </c>
    </row>
    <row r="219" spans="1:17" ht="18" x14ac:dyDescent="0.2">
      <c r="A219" s="31"/>
      <c r="B219" s="10" t="s">
        <v>53</v>
      </c>
      <c r="C219" s="50">
        <v>152</v>
      </c>
      <c r="D219" s="50" t="str">
        <f t="shared" si="30"/>
        <v>100-200</v>
      </c>
      <c r="E219" s="54">
        <v>1</v>
      </c>
      <c r="F219" s="54"/>
      <c r="G219" s="15"/>
      <c r="H219" s="54"/>
      <c r="I219" s="54"/>
      <c r="J219" s="46">
        <f t="shared" si="23"/>
        <v>1</v>
      </c>
      <c r="K219" s="62">
        <v>0</v>
      </c>
      <c r="L219" s="67"/>
      <c r="M219" s="67"/>
      <c r="N219" s="67"/>
      <c r="O219" s="67"/>
      <c r="P219" s="78">
        <f t="shared" si="27"/>
        <v>0</v>
      </c>
      <c r="Q219" s="80" t="s">
        <v>1799</v>
      </c>
    </row>
    <row r="220" spans="1:17" ht="18" x14ac:dyDescent="0.2">
      <c r="A220" s="31"/>
      <c r="B220" s="10" t="s">
        <v>54</v>
      </c>
      <c r="C220" s="50">
        <v>235</v>
      </c>
      <c r="D220" s="50" t="str">
        <f t="shared" si="30"/>
        <v>200-300</v>
      </c>
      <c r="E220" s="54">
        <v>1</v>
      </c>
      <c r="F220" s="54"/>
      <c r="G220" s="15"/>
      <c r="H220" s="54"/>
      <c r="I220" s="54"/>
      <c r="J220" s="46">
        <f t="shared" si="23"/>
        <v>1</v>
      </c>
      <c r="K220" s="62">
        <v>0</v>
      </c>
      <c r="L220" s="67"/>
      <c r="M220" s="67"/>
      <c r="N220" s="67"/>
      <c r="O220" s="67"/>
      <c r="P220" s="78">
        <f t="shared" si="27"/>
        <v>0</v>
      </c>
      <c r="Q220" s="80" t="s">
        <v>1799</v>
      </c>
    </row>
    <row r="221" spans="1:17" ht="18" x14ac:dyDescent="0.2">
      <c r="A221" s="31"/>
      <c r="B221" s="10" t="s">
        <v>55</v>
      </c>
      <c r="C221" s="50">
        <v>135</v>
      </c>
      <c r="D221" s="50" t="str">
        <f t="shared" si="30"/>
        <v>100-200</v>
      </c>
      <c r="E221" s="54">
        <v>1</v>
      </c>
      <c r="F221" s="54"/>
      <c r="G221" s="15"/>
      <c r="H221" s="54"/>
      <c r="I221" s="54"/>
      <c r="J221" s="46">
        <f t="shared" si="23"/>
        <v>1</v>
      </c>
      <c r="K221" s="62">
        <v>0</v>
      </c>
      <c r="L221" s="67"/>
      <c r="M221" s="67"/>
      <c r="N221" s="67"/>
      <c r="O221" s="67"/>
      <c r="P221" s="78">
        <f t="shared" si="27"/>
        <v>0</v>
      </c>
      <c r="Q221" s="80" t="s">
        <v>1799</v>
      </c>
    </row>
    <row r="222" spans="1:17" ht="18" x14ac:dyDescent="0.2">
      <c r="A222" s="31"/>
      <c r="B222" s="10" t="s">
        <v>56</v>
      </c>
      <c r="C222" s="50">
        <v>1</v>
      </c>
      <c r="D222" s="50" t="str">
        <f t="shared" si="30"/>
        <v>0-100</v>
      </c>
      <c r="E222" s="54">
        <v>0</v>
      </c>
      <c r="F222" s="54"/>
      <c r="G222" s="15"/>
      <c r="H222" s="54"/>
      <c r="I222" s="54"/>
      <c r="J222" s="46">
        <f t="shared" si="23"/>
        <v>0</v>
      </c>
      <c r="K222" s="62">
        <v>0</v>
      </c>
      <c r="L222" s="67"/>
      <c r="M222" s="67"/>
      <c r="N222" s="67"/>
      <c r="O222" s="67"/>
      <c r="P222" s="78">
        <f t="shared" si="27"/>
        <v>0</v>
      </c>
      <c r="Q222" s="146" t="s">
        <v>1798</v>
      </c>
    </row>
    <row r="223" spans="1:17" ht="18" x14ac:dyDescent="0.2">
      <c r="A223" s="31"/>
      <c r="B223" s="10" t="s">
        <v>57</v>
      </c>
      <c r="C223" s="50">
        <v>129</v>
      </c>
      <c r="D223" s="50" t="str">
        <f t="shared" si="30"/>
        <v>100-200</v>
      </c>
      <c r="E223" s="54">
        <v>0</v>
      </c>
      <c r="F223" s="54"/>
      <c r="G223" s="15"/>
      <c r="H223" s="54"/>
      <c r="I223" s="54"/>
      <c r="J223" s="46">
        <f t="shared" si="23"/>
        <v>0</v>
      </c>
      <c r="K223" s="62">
        <v>0</v>
      </c>
      <c r="L223" s="67"/>
      <c r="M223" s="67"/>
      <c r="N223" s="67"/>
      <c r="O223" s="67"/>
      <c r="P223" s="78">
        <f t="shared" si="27"/>
        <v>0</v>
      </c>
      <c r="Q223" s="146" t="s">
        <v>1798</v>
      </c>
    </row>
    <row r="224" spans="1:17" ht="18" x14ac:dyDescent="0.2">
      <c r="A224" s="31"/>
      <c r="B224" s="10" t="s">
        <v>58</v>
      </c>
      <c r="C224" s="50">
        <v>22</v>
      </c>
      <c r="D224" s="50" t="str">
        <f t="shared" si="30"/>
        <v>0-100</v>
      </c>
      <c r="E224" s="54">
        <v>0</v>
      </c>
      <c r="F224" s="54"/>
      <c r="G224" s="15"/>
      <c r="H224" s="54"/>
      <c r="I224" s="54"/>
      <c r="J224" s="46">
        <f t="shared" si="23"/>
        <v>0</v>
      </c>
      <c r="K224" s="62">
        <v>0</v>
      </c>
      <c r="L224" s="67"/>
      <c r="M224" s="67"/>
      <c r="N224" s="67"/>
      <c r="O224" s="67"/>
      <c r="P224" s="78">
        <f t="shared" si="27"/>
        <v>0</v>
      </c>
      <c r="Q224" s="146" t="s">
        <v>1798</v>
      </c>
    </row>
    <row r="225" spans="1:17" s="9" customFormat="1" ht="18" x14ac:dyDescent="0.2">
      <c r="A225" s="39">
        <v>9</v>
      </c>
      <c r="B225" s="12" t="s">
        <v>1533</v>
      </c>
      <c r="C225" s="40">
        <f>SUM(C226)</f>
        <v>2879</v>
      </c>
      <c r="D225" s="40"/>
      <c r="E225" s="53">
        <f>SUM(E226)</f>
        <v>0</v>
      </c>
      <c r="F225" s="53">
        <f t="shared" ref="F225:O225" si="34">SUM(F226)</f>
        <v>1</v>
      </c>
      <c r="G225" s="53">
        <f t="shared" si="34"/>
        <v>0</v>
      </c>
      <c r="H225" s="53">
        <f t="shared" si="34"/>
        <v>0</v>
      </c>
      <c r="I225" s="53">
        <f t="shared" si="34"/>
        <v>0</v>
      </c>
      <c r="J225" s="42">
        <f t="shared" si="23"/>
        <v>1</v>
      </c>
      <c r="K225" s="41">
        <f t="shared" si="34"/>
        <v>1</v>
      </c>
      <c r="L225" s="41">
        <f t="shared" si="34"/>
        <v>0</v>
      </c>
      <c r="M225" s="41">
        <f t="shared" si="34"/>
        <v>0</v>
      </c>
      <c r="N225" s="41">
        <f t="shared" si="34"/>
        <v>0</v>
      </c>
      <c r="O225" s="41">
        <f t="shared" si="34"/>
        <v>0</v>
      </c>
      <c r="P225" s="78">
        <f t="shared" si="27"/>
        <v>1</v>
      </c>
      <c r="Q225" s="144">
        <f t="shared" si="28"/>
        <v>100</v>
      </c>
    </row>
    <row r="226" spans="1:17" ht="18" x14ac:dyDescent="0.2">
      <c r="A226" s="31"/>
      <c r="B226" s="10" t="s">
        <v>59</v>
      </c>
      <c r="C226" s="50">
        <v>2879</v>
      </c>
      <c r="D226" s="50" t="str">
        <f t="shared" si="30"/>
        <v>2000-3000</v>
      </c>
      <c r="E226" s="54"/>
      <c r="F226" s="54">
        <v>1</v>
      </c>
      <c r="G226" s="15"/>
      <c r="H226" s="54"/>
      <c r="I226" s="54"/>
      <c r="J226" s="46">
        <f t="shared" si="23"/>
        <v>1</v>
      </c>
      <c r="K226" s="62">
        <v>1</v>
      </c>
      <c r="L226" s="67"/>
      <c r="M226" s="67"/>
      <c r="N226" s="67"/>
      <c r="O226" s="67"/>
      <c r="P226" s="78">
        <f t="shared" si="27"/>
        <v>1</v>
      </c>
      <c r="Q226" s="144">
        <f t="shared" si="28"/>
        <v>100</v>
      </c>
    </row>
    <row r="227" spans="1:17" s="9" customFormat="1" ht="18" x14ac:dyDescent="0.2">
      <c r="A227" s="39">
        <v>10</v>
      </c>
      <c r="B227" s="12" t="s">
        <v>1534</v>
      </c>
      <c r="C227" s="40">
        <f>SUM(C228:C230)</f>
        <v>1374</v>
      </c>
      <c r="D227" s="40"/>
      <c r="E227" s="53">
        <f>SUM(E228:E230)</f>
        <v>2</v>
      </c>
      <c r="F227" s="53">
        <f t="shared" ref="F227:O227" si="35">SUM(F228:F230)</f>
        <v>0</v>
      </c>
      <c r="G227" s="53">
        <f t="shared" si="35"/>
        <v>0</v>
      </c>
      <c r="H227" s="53">
        <f t="shared" si="35"/>
        <v>0</v>
      </c>
      <c r="I227" s="53">
        <f t="shared" si="35"/>
        <v>0</v>
      </c>
      <c r="J227" s="42">
        <f t="shared" si="23"/>
        <v>2</v>
      </c>
      <c r="K227" s="41">
        <f t="shared" si="35"/>
        <v>1</v>
      </c>
      <c r="L227" s="41">
        <f t="shared" si="35"/>
        <v>0</v>
      </c>
      <c r="M227" s="41">
        <f t="shared" si="35"/>
        <v>0</v>
      </c>
      <c r="N227" s="41">
        <f t="shared" si="35"/>
        <v>0</v>
      </c>
      <c r="O227" s="41">
        <f t="shared" si="35"/>
        <v>0</v>
      </c>
      <c r="P227" s="78">
        <f t="shared" si="27"/>
        <v>1</v>
      </c>
      <c r="Q227" s="144">
        <f t="shared" si="28"/>
        <v>200</v>
      </c>
    </row>
    <row r="228" spans="1:17" ht="18" x14ac:dyDescent="0.2">
      <c r="A228" s="31"/>
      <c r="B228" s="10" t="s">
        <v>60</v>
      </c>
      <c r="C228" s="50">
        <v>1225</v>
      </c>
      <c r="D228" s="50" t="str">
        <f t="shared" si="30"/>
        <v>1000-1500</v>
      </c>
      <c r="E228" s="54">
        <v>1</v>
      </c>
      <c r="F228" s="54"/>
      <c r="G228" s="15"/>
      <c r="H228" s="54"/>
      <c r="I228" s="54"/>
      <c r="J228" s="46">
        <f t="shared" si="23"/>
        <v>1</v>
      </c>
      <c r="K228" s="62">
        <v>1</v>
      </c>
      <c r="L228" s="67"/>
      <c r="M228" s="67"/>
      <c r="N228" s="67"/>
      <c r="O228" s="67"/>
      <c r="P228" s="78">
        <f t="shared" si="27"/>
        <v>1</v>
      </c>
      <c r="Q228" s="144">
        <f t="shared" si="28"/>
        <v>100</v>
      </c>
    </row>
    <row r="229" spans="1:17" ht="18" x14ac:dyDescent="0.2">
      <c r="A229" s="31"/>
      <c r="B229" s="10" t="s">
        <v>61</v>
      </c>
      <c r="C229" s="50">
        <v>62</v>
      </c>
      <c r="D229" s="50" t="str">
        <f t="shared" si="30"/>
        <v>0-100</v>
      </c>
      <c r="E229" s="54">
        <v>0</v>
      </c>
      <c r="F229" s="54"/>
      <c r="G229" s="15"/>
      <c r="H229" s="54"/>
      <c r="I229" s="54"/>
      <c r="J229" s="46">
        <f t="shared" si="23"/>
        <v>0</v>
      </c>
      <c r="K229" s="62">
        <v>0</v>
      </c>
      <c r="L229" s="67"/>
      <c r="M229" s="67"/>
      <c r="N229" s="67"/>
      <c r="O229" s="67"/>
      <c r="P229" s="78">
        <f t="shared" si="27"/>
        <v>0</v>
      </c>
      <c r="Q229" s="146" t="s">
        <v>1798</v>
      </c>
    </row>
    <row r="230" spans="1:17" ht="18" x14ac:dyDescent="0.2">
      <c r="A230" s="31"/>
      <c r="B230" s="10" t="s">
        <v>62</v>
      </c>
      <c r="C230" s="50">
        <v>87</v>
      </c>
      <c r="D230" s="50" t="str">
        <f t="shared" si="30"/>
        <v>0-100</v>
      </c>
      <c r="E230" s="54">
        <v>1</v>
      </c>
      <c r="F230" s="54"/>
      <c r="G230" s="15"/>
      <c r="H230" s="54"/>
      <c r="I230" s="54"/>
      <c r="J230" s="46">
        <f t="shared" si="23"/>
        <v>1</v>
      </c>
      <c r="K230" s="62">
        <v>0</v>
      </c>
      <c r="L230" s="67"/>
      <c r="M230" s="67"/>
      <c r="N230" s="67"/>
      <c r="O230" s="67"/>
      <c r="P230" s="78">
        <f t="shared" si="27"/>
        <v>0</v>
      </c>
      <c r="Q230" s="80" t="s">
        <v>1799</v>
      </c>
    </row>
    <row r="231" spans="1:17" s="9" customFormat="1" ht="18" x14ac:dyDescent="0.2">
      <c r="A231" s="39">
        <v>11</v>
      </c>
      <c r="B231" s="12" t="s">
        <v>1535</v>
      </c>
      <c r="C231" s="40">
        <v>775</v>
      </c>
      <c r="D231" s="40"/>
      <c r="E231" s="53">
        <f>SUM(E232:E233)</f>
        <v>2</v>
      </c>
      <c r="F231" s="53">
        <f t="shared" ref="F231:O231" si="36">SUM(F232:F233)</f>
        <v>0</v>
      </c>
      <c r="G231" s="53">
        <f t="shared" si="36"/>
        <v>0</v>
      </c>
      <c r="H231" s="53">
        <f t="shared" si="36"/>
        <v>0</v>
      </c>
      <c r="I231" s="53">
        <f t="shared" si="36"/>
        <v>0</v>
      </c>
      <c r="J231" s="42">
        <f t="shared" si="23"/>
        <v>2</v>
      </c>
      <c r="K231" s="41">
        <f t="shared" si="36"/>
        <v>1</v>
      </c>
      <c r="L231" s="41">
        <f t="shared" si="36"/>
        <v>0</v>
      </c>
      <c r="M231" s="41">
        <f t="shared" si="36"/>
        <v>0</v>
      </c>
      <c r="N231" s="41">
        <f t="shared" si="36"/>
        <v>0</v>
      </c>
      <c r="O231" s="41">
        <f t="shared" si="36"/>
        <v>0</v>
      </c>
      <c r="P231" s="78">
        <f t="shared" si="27"/>
        <v>1</v>
      </c>
      <c r="Q231" s="144">
        <f t="shared" si="28"/>
        <v>200</v>
      </c>
    </row>
    <row r="232" spans="1:17" ht="18" x14ac:dyDescent="0.2">
      <c r="A232" s="31"/>
      <c r="B232" s="10" t="s">
        <v>63</v>
      </c>
      <c r="C232" s="50">
        <v>775</v>
      </c>
      <c r="D232" s="50" t="str">
        <f t="shared" si="30"/>
        <v>500-1000</v>
      </c>
      <c r="E232" s="54">
        <v>2</v>
      </c>
      <c r="F232" s="54"/>
      <c r="G232" s="15"/>
      <c r="H232" s="54"/>
      <c r="I232" s="54"/>
      <c r="J232" s="46">
        <f t="shared" si="23"/>
        <v>2</v>
      </c>
      <c r="K232" s="62">
        <v>1</v>
      </c>
      <c r="L232" s="67"/>
      <c r="M232" s="67"/>
      <c r="N232" s="67"/>
      <c r="O232" s="67"/>
      <c r="P232" s="78">
        <f t="shared" si="27"/>
        <v>1</v>
      </c>
      <c r="Q232" s="144">
        <f t="shared" si="28"/>
        <v>200</v>
      </c>
    </row>
    <row r="233" spans="1:17" ht="18" x14ac:dyDescent="0.2">
      <c r="A233" s="31"/>
      <c r="B233" s="10" t="s">
        <v>64</v>
      </c>
      <c r="C233" s="50">
        <v>0</v>
      </c>
      <c r="D233" s="50" t="str">
        <f t="shared" si="30"/>
        <v>0-100</v>
      </c>
      <c r="E233" s="54">
        <v>0</v>
      </c>
      <c r="F233" s="54"/>
      <c r="G233" s="15"/>
      <c r="H233" s="54"/>
      <c r="I233" s="54"/>
      <c r="J233" s="46">
        <f t="shared" si="23"/>
        <v>0</v>
      </c>
      <c r="K233" s="62">
        <v>0</v>
      </c>
      <c r="L233" s="67"/>
      <c r="M233" s="67"/>
      <c r="N233" s="67"/>
      <c r="O233" s="67"/>
      <c r="P233" s="78">
        <f t="shared" si="27"/>
        <v>0</v>
      </c>
      <c r="Q233" s="146" t="s">
        <v>1798</v>
      </c>
    </row>
    <row r="234" spans="1:17" s="9" customFormat="1" ht="18" x14ac:dyDescent="0.2">
      <c r="A234" s="39">
        <v>12</v>
      </c>
      <c r="B234" s="12" t="s">
        <v>1536</v>
      </c>
      <c r="C234" s="40">
        <f>SUM(C235:C240)</f>
        <v>1506</v>
      </c>
      <c r="D234" s="40"/>
      <c r="E234" s="53">
        <f>SUM(E235:E240)</f>
        <v>1</v>
      </c>
      <c r="F234" s="53">
        <f t="shared" ref="F234:O234" si="37">SUM(F235:F240)</f>
        <v>1</v>
      </c>
      <c r="G234" s="53">
        <f t="shared" si="37"/>
        <v>0</v>
      </c>
      <c r="H234" s="53">
        <f t="shared" si="37"/>
        <v>0</v>
      </c>
      <c r="I234" s="53">
        <f t="shared" si="37"/>
        <v>0</v>
      </c>
      <c r="J234" s="42">
        <f t="shared" si="23"/>
        <v>2</v>
      </c>
      <c r="K234" s="41">
        <f t="shared" si="37"/>
        <v>2</v>
      </c>
      <c r="L234" s="41">
        <f t="shared" si="37"/>
        <v>0</v>
      </c>
      <c r="M234" s="41">
        <f t="shared" si="37"/>
        <v>0</v>
      </c>
      <c r="N234" s="41">
        <f t="shared" si="37"/>
        <v>0</v>
      </c>
      <c r="O234" s="41">
        <f t="shared" si="37"/>
        <v>0</v>
      </c>
      <c r="P234" s="78">
        <f t="shared" si="27"/>
        <v>2</v>
      </c>
      <c r="Q234" s="144">
        <f t="shared" si="28"/>
        <v>100</v>
      </c>
    </row>
    <row r="235" spans="1:17" ht="18" x14ac:dyDescent="0.2">
      <c r="A235" s="31"/>
      <c r="B235" s="10" t="s">
        <v>65</v>
      </c>
      <c r="C235" s="50">
        <v>495</v>
      </c>
      <c r="D235" s="50" t="str">
        <f t="shared" si="30"/>
        <v>300-500</v>
      </c>
      <c r="E235" s="54">
        <v>0</v>
      </c>
      <c r="F235" s="54"/>
      <c r="G235" s="15"/>
      <c r="H235" s="54"/>
      <c r="I235" s="54"/>
      <c r="J235" s="46">
        <f t="shared" si="23"/>
        <v>0</v>
      </c>
      <c r="K235" s="62">
        <v>1</v>
      </c>
      <c r="L235" s="67"/>
      <c r="M235" s="67"/>
      <c r="N235" s="67"/>
      <c r="O235" s="67"/>
      <c r="P235" s="78">
        <f t="shared" si="27"/>
        <v>1</v>
      </c>
      <c r="Q235" s="144">
        <f t="shared" si="28"/>
        <v>0</v>
      </c>
    </row>
    <row r="236" spans="1:17" ht="18" x14ac:dyDescent="0.2">
      <c r="A236" s="31"/>
      <c r="B236" s="10" t="s">
        <v>66</v>
      </c>
      <c r="C236" s="50">
        <v>213</v>
      </c>
      <c r="D236" s="50" t="str">
        <f t="shared" si="30"/>
        <v>200-300</v>
      </c>
      <c r="E236" s="54">
        <v>1</v>
      </c>
      <c r="F236" s="54"/>
      <c r="G236" s="15"/>
      <c r="H236" s="54"/>
      <c r="I236" s="54"/>
      <c r="J236" s="46">
        <f t="shared" si="23"/>
        <v>1</v>
      </c>
      <c r="K236" s="62">
        <v>0</v>
      </c>
      <c r="L236" s="67"/>
      <c r="M236" s="67"/>
      <c r="N236" s="67"/>
      <c r="O236" s="67"/>
      <c r="P236" s="78">
        <f t="shared" si="27"/>
        <v>0</v>
      </c>
      <c r="Q236" s="80" t="s">
        <v>1799</v>
      </c>
    </row>
    <row r="237" spans="1:17" ht="18" x14ac:dyDescent="0.2">
      <c r="A237" s="31"/>
      <c r="B237" s="10" t="s">
        <v>67</v>
      </c>
      <c r="C237" s="50">
        <v>412</v>
      </c>
      <c r="D237" s="50" t="str">
        <f t="shared" si="30"/>
        <v>300-500</v>
      </c>
      <c r="E237" s="54"/>
      <c r="F237" s="54">
        <v>1</v>
      </c>
      <c r="G237" s="15"/>
      <c r="H237" s="54"/>
      <c r="I237" s="54"/>
      <c r="J237" s="46">
        <f t="shared" si="23"/>
        <v>1</v>
      </c>
      <c r="K237" s="62">
        <v>1</v>
      </c>
      <c r="L237" s="67"/>
      <c r="M237" s="67"/>
      <c r="N237" s="67"/>
      <c r="O237" s="67"/>
      <c r="P237" s="78">
        <f t="shared" si="27"/>
        <v>1</v>
      </c>
      <c r="Q237" s="144">
        <f t="shared" si="28"/>
        <v>100</v>
      </c>
    </row>
    <row r="238" spans="1:17" ht="18" x14ac:dyDescent="0.2">
      <c r="A238" s="31"/>
      <c r="B238" s="10" t="s">
        <v>68</v>
      </c>
      <c r="C238" s="50">
        <v>299</v>
      </c>
      <c r="D238" s="50" t="str">
        <f t="shared" si="30"/>
        <v>200-300</v>
      </c>
      <c r="E238" s="54">
        <v>0</v>
      </c>
      <c r="F238" s="54"/>
      <c r="G238" s="15"/>
      <c r="H238" s="54"/>
      <c r="I238" s="54"/>
      <c r="J238" s="46">
        <f t="shared" si="23"/>
        <v>0</v>
      </c>
      <c r="K238" s="62">
        <v>0</v>
      </c>
      <c r="L238" s="67"/>
      <c r="M238" s="67"/>
      <c r="N238" s="67"/>
      <c r="O238" s="67"/>
      <c r="P238" s="78">
        <f t="shared" si="27"/>
        <v>0</v>
      </c>
      <c r="Q238" s="146" t="s">
        <v>1798</v>
      </c>
    </row>
    <row r="239" spans="1:17" ht="18" x14ac:dyDescent="0.2">
      <c r="A239" s="31"/>
      <c r="B239" s="10" t="s">
        <v>69</v>
      </c>
      <c r="C239" s="50">
        <v>1</v>
      </c>
      <c r="D239" s="50" t="str">
        <f t="shared" si="30"/>
        <v>0-100</v>
      </c>
      <c r="E239" s="54">
        <v>0</v>
      </c>
      <c r="F239" s="54"/>
      <c r="G239" s="15"/>
      <c r="H239" s="54"/>
      <c r="I239" s="54"/>
      <c r="J239" s="46">
        <f t="shared" si="23"/>
        <v>0</v>
      </c>
      <c r="K239" s="62">
        <v>0</v>
      </c>
      <c r="L239" s="67"/>
      <c r="M239" s="67"/>
      <c r="N239" s="67"/>
      <c r="O239" s="67"/>
      <c r="P239" s="78">
        <f t="shared" si="27"/>
        <v>0</v>
      </c>
      <c r="Q239" s="146" t="s">
        <v>1798</v>
      </c>
    </row>
    <row r="240" spans="1:17" ht="18" x14ac:dyDescent="0.2">
      <c r="A240" s="31"/>
      <c r="B240" s="10" t="s">
        <v>70</v>
      </c>
      <c r="C240" s="50">
        <v>86</v>
      </c>
      <c r="D240" s="50" t="str">
        <f t="shared" si="30"/>
        <v>0-100</v>
      </c>
      <c r="E240" s="54">
        <v>0</v>
      </c>
      <c r="F240" s="54"/>
      <c r="G240" s="15"/>
      <c r="H240" s="54"/>
      <c r="I240" s="54"/>
      <c r="J240" s="46">
        <f t="shared" si="23"/>
        <v>0</v>
      </c>
      <c r="K240" s="62">
        <v>0</v>
      </c>
      <c r="L240" s="67"/>
      <c r="M240" s="67"/>
      <c r="N240" s="67"/>
      <c r="O240" s="67"/>
      <c r="P240" s="78">
        <f t="shared" si="27"/>
        <v>0</v>
      </c>
      <c r="Q240" s="146" t="s">
        <v>1798</v>
      </c>
    </row>
    <row r="241" spans="1:17" s="9" customFormat="1" ht="18" x14ac:dyDescent="0.2">
      <c r="A241" s="39">
        <v>13</v>
      </c>
      <c r="B241" s="12" t="s">
        <v>1537</v>
      </c>
      <c r="C241" s="40">
        <f>SUM(C242:C245)</f>
        <v>764</v>
      </c>
      <c r="D241" s="40"/>
      <c r="E241" s="53">
        <f>SUM(E242:E245)</f>
        <v>2</v>
      </c>
      <c r="F241" s="53">
        <f t="shared" ref="F241:O241" si="38">SUM(F242:F245)</f>
        <v>0</v>
      </c>
      <c r="G241" s="53">
        <f t="shared" si="38"/>
        <v>0</v>
      </c>
      <c r="H241" s="53">
        <f t="shared" si="38"/>
        <v>0</v>
      </c>
      <c r="I241" s="53">
        <f t="shared" si="38"/>
        <v>0</v>
      </c>
      <c r="J241" s="42">
        <f t="shared" si="23"/>
        <v>2</v>
      </c>
      <c r="K241" s="41">
        <f t="shared" si="38"/>
        <v>1</v>
      </c>
      <c r="L241" s="41">
        <f t="shared" si="38"/>
        <v>0</v>
      </c>
      <c r="M241" s="41">
        <f t="shared" si="38"/>
        <v>0</v>
      </c>
      <c r="N241" s="41">
        <f t="shared" si="38"/>
        <v>0</v>
      </c>
      <c r="O241" s="41">
        <f t="shared" si="38"/>
        <v>0</v>
      </c>
      <c r="P241" s="78">
        <f t="shared" si="27"/>
        <v>1</v>
      </c>
      <c r="Q241" s="144">
        <f t="shared" si="28"/>
        <v>200</v>
      </c>
    </row>
    <row r="242" spans="1:17" ht="18" x14ac:dyDescent="0.2">
      <c r="A242" s="31"/>
      <c r="B242" s="10" t="s">
        <v>71</v>
      </c>
      <c r="C242" s="50">
        <v>500</v>
      </c>
      <c r="D242" s="50" t="str">
        <f t="shared" si="30"/>
        <v>300-500</v>
      </c>
      <c r="E242" s="54">
        <v>1</v>
      </c>
      <c r="F242" s="54"/>
      <c r="G242" s="15"/>
      <c r="H242" s="54"/>
      <c r="I242" s="54"/>
      <c r="J242" s="46">
        <f t="shared" si="23"/>
        <v>1</v>
      </c>
      <c r="K242" s="62">
        <v>1</v>
      </c>
      <c r="L242" s="67"/>
      <c r="M242" s="67"/>
      <c r="N242" s="67"/>
      <c r="O242" s="67"/>
      <c r="P242" s="78">
        <f t="shared" si="27"/>
        <v>1</v>
      </c>
      <c r="Q242" s="144">
        <f t="shared" si="28"/>
        <v>100</v>
      </c>
    </row>
    <row r="243" spans="1:17" ht="18" x14ac:dyDescent="0.2">
      <c r="A243" s="31"/>
      <c r="B243" s="10" t="s">
        <v>72</v>
      </c>
      <c r="C243" s="50">
        <v>80</v>
      </c>
      <c r="D243" s="50" t="str">
        <f t="shared" si="30"/>
        <v>0-100</v>
      </c>
      <c r="E243" s="54">
        <v>0</v>
      </c>
      <c r="F243" s="54"/>
      <c r="G243" s="15"/>
      <c r="H243" s="54"/>
      <c r="I243" s="54"/>
      <c r="J243" s="46">
        <f t="shared" si="23"/>
        <v>0</v>
      </c>
      <c r="K243" s="62">
        <v>0</v>
      </c>
      <c r="L243" s="67"/>
      <c r="M243" s="67"/>
      <c r="N243" s="67"/>
      <c r="O243" s="67"/>
      <c r="P243" s="78">
        <f t="shared" si="27"/>
        <v>0</v>
      </c>
      <c r="Q243" s="146" t="s">
        <v>1798</v>
      </c>
    </row>
    <row r="244" spans="1:17" ht="18" x14ac:dyDescent="0.2">
      <c r="A244" s="31"/>
      <c r="B244" s="10" t="s">
        <v>73</v>
      </c>
      <c r="C244" s="50">
        <v>184</v>
      </c>
      <c r="D244" s="50" t="str">
        <f t="shared" si="30"/>
        <v>100-200</v>
      </c>
      <c r="E244" s="54">
        <v>1</v>
      </c>
      <c r="F244" s="54"/>
      <c r="G244" s="15"/>
      <c r="H244" s="54"/>
      <c r="I244" s="54"/>
      <c r="J244" s="46">
        <f t="shared" si="23"/>
        <v>1</v>
      </c>
      <c r="K244" s="62">
        <v>0</v>
      </c>
      <c r="L244" s="67"/>
      <c r="M244" s="67"/>
      <c r="N244" s="67"/>
      <c r="O244" s="67"/>
      <c r="P244" s="78">
        <f t="shared" si="27"/>
        <v>0</v>
      </c>
      <c r="Q244" s="146" t="s">
        <v>1798</v>
      </c>
    </row>
    <row r="245" spans="1:17" ht="18" x14ac:dyDescent="0.2">
      <c r="A245" s="31"/>
      <c r="B245" s="10" t="s">
        <v>74</v>
      </c>
      <c r="C245" s="50">
        <v>0</v>
      </c>
      <c r="D245" s="50" t="str">
        <f t="shared" si="30"/>
        <v>0-100</v>
      </c>
      <c r="E245" s="54">
        <v>0</v>
      </c>
      <c r="F245" s="54"/>
      <c r="G245" s="15"/>
      <c r="H245" s="54"/>
      <c r="I245" s="54"/>
      <c r="J245" s="46">
        <f t="shared" si="23"/>
        <v>0</v>
      </c>
      <c r="K245" s="62">
        <v>0</v>
      </c>
      <c r="L245" s="67"/>
      <c r="M245" s="67"/>
      <c r="N245" s="67"/>
      <c r="O245" s="67"/>
      <c r="P245" s="78">
        <f t="shared" si="27"/>
        <v>0</v>
      </c>
      <c r="Q245" s="146" t="s">
        <v>1798</v>
      </c>
    </row>
    <row r="246" spans="1:17" s="9" customFormat="1" ht="18" x14ac:dyDescent="0.2">
      <c r="A246" s="39">
        <v>14</v>
      </c>
      <c r="B246" s="12" t="s">
        <v>1538</v>
      </c>
      <c r="C246" s="40">
        <f>SUM(C247:C256)</f>
        <v>1451</v>
      </c>
      <c r="D246" s="40"/>
      <c r="E246" s="53">
        <f>SUM(E247:E256)</f>
        <v>1</v>
      </c>
      <c r="F246" s="53">
        <f t="shared" ref="F246:O246" si="39">SUM(F247:F256)</f>
        <v>1</v>
      </c>
      <c r="G246" s="53">
        <f t="shared" si="39"/>
        <v>0</v>
      </c>
      <c r="H246" s="53">
        <f t="shared" si="39"/>
        <v>0</v>
      </c>
      <c r="I246" s="53">
        <f t="shared" si="39"/>
        <v>0</v>
      </c>
      <c r="J246" s="42">
        <f t="shared" si="23"/>
        <v>2</v>
      </c>
      <c r="K246" s="41">
        <f t="shared" si="39"/>
        <v>1</v>
      </c>
      <c r="L246" s="41">
        <f t="shared" si="39"/>
        <v>0</v>
      </c>
      <c r="M246" s="41">
        <f t="shared" si="39"/>
        <v>0</v>
      </c>
      <c r="N246" s="41">
        <f t="shared" si="39"/>
        <v>0</v>
      </c>
      <c r="O246" s="41">
        <f t="shared" si="39"/>
        <v>0</v>
      </c>
      <c r="P246" s="78">
        <f t="shared" si="27"/>
        <v>1</v>
      </c>
      <c r="Q246" s="144">
        <f t="shared" si="28"/>
        <v>200</v>
      </c>
    </row>
    <row r="247" spans="1:17" ht="18" x14ac:dyDescent="0.2">
      <c r="A247" s="31"/>
      <c r="B247" s="10" t="s">
        <v>75</v>
      </c>
      <c r="C247" s="50">
        <v>844</v>
      </c>
      <c r="D247" s="50" t="str">
        <f t="shared" si="30"/>
        <v>500-1000</v>
      </c>
      <c r="E247" s="54">
        <v>0</v>
      </c>
      <c r="F247" s="54">
        <v>1</v>
      </c>
      <c r="G247" s="15"/>
      <c r="H247" s="54"/>
      <c r="I247" s="54"/>
      <c r="J247" s="46">
        <f t="shared" si="23"/>
        <v>1</v>
      </c>
      <c r="K247" s="62">
        <v>1</v>
      </c>
      <c r="L247" s="67"/>
      <c r="M247" s="67"/>
      <c r="N247" s="67"/>
      <c r="O247" s="67"/>
      <c r="P247" s="78">
        <f t="shared" si="27"/>
        <v>1</v>
      </c>
      <c r="Q247" s="144">
        <f t="shared" si="28"/>
        <v>100</v>
      </c>
    </row>
    <row r="248" spans="1:17" ht="18" x14ac:dyDescent="0.2">
      <c r="A248" s="31"/>
      <c r="B248" s="10" t="s">
        <v>76</v>
      </c>
      <c r="C248" s="50">
        <v>104</v>
      </c>
      <c r="D248" s="50" t="str">
        <f t="shared" si="30"/>
        <v>100-200</v>
      </c>
      <c r="E248" s="54">
        <v>1</v>
      </c>
      <c r="F248" s="54"/>
      <c r="G248" s="15"/>
      <c r="H248" s="54"/>
      <c r="I248" s="54"/>
      <c r="J248" s="46">
        <f t="shared" si="23"/>
        <v>1</v>
      </c>
      <c r="K248" s="62">
        <v>0</v>
      </c>
      <c r="L248" s="67"/>
      <c r="M248" s="67"/>
      <c r="N248" s="67"/>
      <c r="O248" s="67"/>
      <c r="P248" s="78">
        <f t="shared" si="27"/>
        <v>0</v>
      </c>
      <c r="Q248" s="80" t="s">
        <v>1799</v>
      </c>
    </row>
    <row r="249" spans="1:17" ht="18" x14ac:dyDescent="0.2">
      <c r="A249" s="31"/>
      <c r="B249" s="10" t="s">
        <v>77</v>
      </c>
      <c r="C249" s="50">
        <v>159</v>
      </c>
      <c r="D249" s="50" t="str">
        <f t="shared" si="30"/>
        <v>100-200</v>
      </c>
      <c r="E249" s="54">
        <v>0</v>
      </c>
      <c r="F249" s="54"/>
      <c r="G249" s="15"/>
      <c r="H249" s="54"/>
      <c r="I249" s="54"/>
      <c r="J249" s="46">
        <f t="shared" si="23"/>
        <v>0</v>
      </c>
      <c r="K249" s="62">
        <v>0</v>
      </c>
      <c r="L249" s="67"/>
      <c r="M249" s="67"/>
      <c r="N249" s="67"/>
      <c r="O249" s="67"/>
      <c r="P249" s="78">
        <f t="shared" si="27"/>
        <v>0</v>
      </c>
      <c r="Q249" s="146" t="s">
        <v>1798</v>
      </c>
    </row>
    <row r="250" spans="1:17" ht="18" x14ac:dyDescent="0.2">
      <c r="A250" s="31"/>
      <c r="B250" s="10" t="s">
        <v>78</v>
      </c>
      <c r="C250" s="50">
        <v>16</v>
      </c>
      <c r="D250" s="50" t="str">
        <f t="shared" si="30"/>
        <v>0-100</v>
      </c>
      <c r="E250" s="54">
        <v>0</v>
      </c>
      <c r="F250" s="54"/>
      <c r="G250" s="15"/>
      <c r="H250" s="54"/>
      <c r="I250" s="54"/>
      <c r="J250" s="46">
        <f t="shared" si="23"/>
        <v>0</v>
      </c>
      <c r="K250" s="62">
        <v>0</v>
      </c>
      <c r="L250" s="67"/>
      <c r="M250" s="67"/>
      <c r="N250" s="67"/>
      <c r="O250" s="67"/>
      <c r="P250" s="78">
        <f t="shared" si="27"/>
        <v>0</v>
      </c>
      <c r="Q250" s="146" t="s">
        <v>1798</v>
      </c>
    </row>
    <row r="251" spans="1:17" ht="18" x14ac:dyDescent="0.2">
      <c r="A251" s="31"/>
      <c r="B251" s="10" t="s">
        <v>79</v>
      </c>
      <c r="C251" s="50">
        <v>9</v>
      </c>
      <c r="D251" s="50" t="str">
        <f t="shared" si="30"/>
        <v>0-100</v>
      </c>
      <c r="E251" s="54">
        <v>0</v>
      </c>
      <c r="F251" s="54"/>
      <c r="G251" s="15"/>
      <c r="H251" s="54"/>
      <c r="I251" s="54"/>
      <c r="J251" s="46">
        <f t="shared" si="23"/>
        <v>0</v>
      </c>
      <c r="K251" s="62">
        <v>0</v>
      </c>
      <c r="L251" s="67"/>
      <c r="M251" s="67"/>
      <c r="N251" s="67"/>
      <c r="O251" s="67"/>
      <c r="P251" s="78">
        <f t="shared" si="27"/>
        <v>0</v>
      </c>
      <c r="Q251" s="146" t="s">
        <v>1798</v>
      </c>
    </row>
    <row r="252" spans="1:17" ht="18" x14ac:dyDescent="0.2">
      <c r="A252" s="31"/>
      <c r="B252" s="10" t="s">
        <v>80</v>
      </c>
      <c r="C252" s="50">
        <v>93</v>
      </c>
      <c r="D252" s="50" t="str">
        <f t="shared" si="30"/>
        <v>0-100</v>
      </c>
      <c r="E252" s="54">
        <v>0</v>
      </c>
      <c r="F252" s="54"/>
      <c r="G252" s="15"/>
      <c r="H252" s="54"/>
      <c r="I252" s="54"/>
      <c r="J252" s="46">
        <f t="shared" si="23"/>
        <v>0</v>
      </c>
      <c r="K252" s="62">
        <v>0</v>
      </c>
      <c r="L252" s="67"/>
      <c r="M252" s="67"/>
      <c r="N252" s="67"/>
      <c r="O252" s="67"/>
      <c r="P252" s="78">
        <f t="shared" si="27"/>
        <v>0</v>
      </c>
      <c r="Q252" s="146" t="s">
        <v>1798</v>
      </c>
    </row>
    <row r="253" spans="1:17" ht="18" x14ac:dyDescent="0.2">
      <c r="A253" s="31"/>
      <c r="B253" s="10" t="s">
        <v>81</v>
      </c>
      <c r="C253" s="50">
        <v>8</v>
      </c>
      <c r="D253" s="50" t="str">
        <f t="shared" si="30"/>
        <v>0-100</v>
      </c>
      <c r="E253" s="54">
        <v>0</v>
      </c>
      <c r="F253" s="54"/>
      <c r="G253" s="15"/>
      <c r="H253" s="54"/>
      <c r="I253" s="54"/>
      <c r="J253" s="46">
        <f t="shared" ref="J253:J316" si="40">SUM(E253:I253)</f>
        <v>0</v>
      </c>
      <c r="K253" s="62">
        <v>0</v>
      </c>
      <c r="L253" s="67"/>
      <c r="M253" s="67"/>
      <c r="N253" s="67"/>
      <c r="O253" s="67"/>
      <c r="P253" s="78">
        <f t="shared" si="27"/>
        <v>0</v>
      </c>
      <c r="Q253" s="146" t="s">
        <v>1798</v>
      </c>
    </row>
    <row r="254" spans="1:17" ht="18" x14ac:dyDescent="0.2">
      <c r="A254" s="31"/>
      <c r="B254" s="10" t="s">
        <v>82</v>
      </c>
      <c r="C254" s="50">
        <v>129</v>
      </c>
      <c r="D254" s="50" t="str">
        <f t="shared" si="30"/>
        <v>100-200</v>
      </c>
      <c r="E254" s="54">
        <v>0</v>
      </c>
      <c r="F254" s="54"/>
      <c r="G254" s="15"/>
      <c r="H254" s="54"/>
      <c r="I254" s="54"/>
      <c r="J254" s="46">
        <f t="shared" si="40"/>
        <v>0</v>
      </c>
      <c r="K254" s="62">
        <v>0</v>
      </c>
      <c r="L254" s="67"/>
      <c r="M254" s="67"/>
      <c r="N254" s="67"/>
      <c r="O254" s="67"/>
      <c r="P254" s="78">
        <f t="shared" si="27"/>
        <v>0</v>
      </c>
      <c r="Q254" s="146" t="s">
        <v>1798</v>
      </c>
    </row>
    <row r="255" spans="1:17" ht="18" x14ac:dyDescent="0.2">
      <c r="A255" s="31"/>
      <c r="B255" s="10" t="s">
        <v>83</v>
      </c>
      <c r="C255" s="50">
        <v>1</v>
      </c>
      <c r="D255" s="50" t="str">
        <f t="shared" si="30"/>
        <v>0-100</v>
      </c>
      <c r="E255" s="54">
        <v>0</v>
      </c>
      <c r="F255" s="54"/>
      <c r="G255" s="15"/>
      <c r="H255" s="54"/>
      <c r="I255" s="54"/>
      <c r="J255" s="46">
        <f t="shared" si="40"/>
        <v>0</v>
      </c>
      <c r="K255" s="62">
        <v>0</v>
      </c>
      <c r="L255" s="67"/>
      <c r="M255" s="67"/>
      <c r="N255" s="67"/>
      <c r="O255" s="67"/>
      <c r="P255" s="78">
        <f t="shared" si="27"/>
        <v>0</v>
      </c>
      <c r="Q255" s="146" t="s">
        <v>1798</v>
      </c>
    </row>
    <row r="256" spans="1:17" ht="18" x14ac:dyDescent="0.2">
      <c r="A256" s="31"/>
      <c r="B256" s="10" t="s">
        <v>84</v>
      </c>
      <c r="C256" s="50">
        <v>88</v>
      </c>
      <c r="D256" s="50" t="str">
        <f t="shared" si="30"/>
        <v>0-100</v>
      </c>
      <c r="E256" s="54">
        <v>0</v>
      </c>
      <c r="F256" s="54"/>
      <c r="G256" s="15"/>
      <c r="H256" s="54"/>
      <c r="I256" s="54"/>
      <c r="J256" s="46">
        <f t="shared" si="40"/>
        <v>0</v>
      </c>
      <c r="K256" s="62">
        <v>0</v>
      </c>
      <c r="L256" s="67"/>
      <c r="M256" s="67"/>
      <c r="N256" s="67"/>
      <c r="O256" s="67"/>
      <c r="P256" s="78">
        <f t="shared" si="27"/>
        <v>0</v>
      </c>
      <c r="Q256" s="146" t="s">
        <v>1798</v>
      </c>
    </row>
    <row r="257" spans="1:17" s="9" customFormat="1" ht="18" x14ac:dyDescent="0.2">
      <c r="A257" s="39">
        <v>15</v>
      </c>
      <c r="B257" s="12" t="s">
        <v>1539</v>
      </c>
      <c r="C257" s="40">
        <f>SUM(C258:C264)</f>
        <v>666</v>
      </c>
      <c r="D257" s="40"/>
      <c r="E257" s="53">
        <f>SUM(E258:E264)</f>
        <v>2</v>
      </c>
      <c r="F257" s="53">
        <f t="shared" ref="F257:O257" si="41">SUM(F258:F264)</f>
        <v>0</v>
      </c>
      <c r="G257" s="53">
        <f t="shared" si="41"/>
        <v>0</v>
      </c>
      <c r="H257" s="53">
        <f t="shared" si="41"/>
        <v>0</v>
      </c>
      <c r="I257" s="53">
        <f t="shared" si="41"/>
        <v>0</v>
      </c>
      <c r="J257" s="42">
        <f t="shared" si="40"/>
        <v>2</v>
      </c>
      <c r="K257" s="41">
        <f t="shared" si="41"/>
        <v>1</v>
      </c>
      <c r="L257" s="41">
        <f t="shared" si="41"/>
        <v>0</v>
      </c>
      <c r="M257" s="41">
        <f t="shared" si="41"/>
        <v>0</v>
      </c>
      <c r="N257" s="41">
        <f t="shared" si="41"/>
        <v>0</v>
      </c>
      <c r="O257" s="41">
        <f t="shared" si="41"/>
        <v>0</v>
      </c>
      <c r="P257" s="78">
        <f t="shared" si="27"/>
        <v>1</v>
      </c>
      <c r="Q257" s="144">
        <f t="shared" si="28"/>
        <v>200</v>
      </c>
    </row>
    <row r="258" spans="1:17" ht="18" x14ac:dyDescent="0.2">
      <c r="A258" s="31"/>
      <c r="B258" s="10" t="s">
        <v>85</v>
      </c>
      <c r="C258" s="50">
        <v>348</v>
      </c>
      <c r="D258" s="50" t="str">
        <f t="shared" si="30"/>
        <v>300-500</v>
      </c>
      <c r="E258" s="54">
        <v>1</v>
      </c>
      <c r="F258" s="54"/>
      <c r="G258" s="15"/>
      <c r="H258" s="54"/>
      <c r="I258" s="54"/>
      <c r="J258" s="46">
        <f t="shared" si="40"/>
        <v>1</v>
      </c>
      <c r="K258" s="62">
        <v>1</v>
      </c>
      <c r="L258" s="67"/>
      <c r="M258" s="67"/>
      <c r="N258" s="67"/>
      <c r="O258" s="67"/>
      <c r="P258" s="78">
        <f t="shared" si="27"/>
        <v>1</v>
      </c>
      <c r="Q258" s="144">
        <f t="shared" si="28"/>
        <v>100</v>
      </c>
    </row>
    <row r="259" spans="1:17" ht="18" x14ac:dyDescent="0.2">
      <c r="A259" s="31"/>
      <c r="B259" s="10" t="s">
        <v>86</v>
      </c>
      <c r="C259" s="50">
        <v>280</v>
      </c>
      <c r="D259" s="50" t="str">
        <f t="shared" si="30"/>
        <v>200-300</v>
      </c>
      <c r="E259" s="54">
        <v>1</v>
      </c>
      <c r="F259" s="54"/>
      <c r="G259" s="15"/>
      <c r="H259" s="54"/>
      <c r="I259" s="54"/>
      <c r="J259" s="46">
        <f t="shared" si="40"/>
        <v>1</v>
      </c>
      <c r="K259" s="62">
        <v>0</v>
      </c>
      <c r="L259" s="67"/>
      <c r="M259" s="67"/>
      <c r="N259" s="67"/>
      <c r="O259" s="67"/>
      <c r="P259" s="78">
        <f t="shared" si="27"/>
        <v>0</v>
      </c>
      <c r="Q259" s="80" t="s">
        <v>1799</v>
      </c>
    </row>
    <row r="260" spans="1:17" ht="18" x14ac:dyDescent="0.2">
      <c r="A260" s="31"/>
      <c r="B260" s="10" t="s">
        <v>87</v>
      </c>
      <c r="C260" s="50">
        <v>1</v>
      </c>
      <c r="D260" s="50" t="str">
        <f t="shared" si="30"/>
        <v>0-100</v>
      </c>
      <c r="E260" s="54">
        <v>0</v>
      </c>
      <c r="F260" s="54"/>
      <c r="G260" s="15"/>
      <c r="H260" s="54"/>
      <c r="I260" s="54"/>
      <c r="J260" s="46">
        <f t="shared" si="40"/>
        <v>0</v>
      </c>
      <c r="K260" s="62">
        <v>0</v>
      </c>
      <c r="L260" s="67"/>
      <c r="M260" s="67"/>
      <c r="N260" s="67"/>
      <c r="O260" s="67"/>
      <c r="P260" s="78">
        <f t="shared" si="27"/>
        <v>0</v>
      </c>
      <c r="Q260" s="146" t="s">
        <v>1798</v>
      </c>
    </row>
    <row r="261" spans="1:17" ht="18" x14ac:dyDescent="0.2">
      <c r="A261" s="31"/>
      <c r="B261" s="10" t="s">
        <v>88</v>
      </c>
      <c r="C261" s="50">
        <v>6</v>
      </c>
      <c r="D261" s="50" t="str">
        <f t="shared" si="30"/>
        <v>0-100</v>
      </c>
      <c r="E261" s="54">
        <v>0</v>
      </c>
      <c r="F261" s="54"/>
      <c r="G261" s="15"/>
      <c r="H261" s="54"/>
      <c r="I261" s="54"/>
      <c r="J261" s="46">
        <f t="shared" si="40"/>
        <v>0</v>
      </c>
      <c r="K261" s="62">
        <v>0</v>
      </c>
      <c r="L261" s="67"/>
      <c r="M261" s="67"/>
      <c r="N261" s="67"/>
      <c r="O261" s="67"/>
      <c r="P261" s="78">
        <f t="shared" ref="P261:P324" si="42">SUM(K261:O261)</f>
        <v>0</v>
      </c>
      <c r="Q261" s="146" t="s">
        <v>1798</v>
      </c>
    </row>
    <row r="262" spans="1:17" ht="18" x14ac:dyDescent="0.2">
      <c r="A262" s="31"/>
      <c r="B262" s="10" t="s">
        <v>89</v>
      </c>
      <c r="C262" s="50">
        <v>6</v>
      </c>
      <c r="D262" s="50" t="str">
        <f t="shared" si="30"/>
        <v>0-100</v>
      </c>
      <c r="E262" s="54">
        <v>0</v>
      </c>
      <c r="F262" s="54"/>
      <c r="G262" s="15"/>
      <c r="H262" s="54"/>
      <c r="I262" s="54"/>
      <c r="J262" s="46">
        <f t="shared" si="40"/>
        <v>0</v>
      </c>
      <c r="K262" s="62">
        <v>0</v>
      </c>
      <c r="L262" s="67"/>
      <c r="M262" s="67"/>
      <c r="N262" s="67"/>
      <c r="O262" s="67"/>
      <c r="P262" s="78">
        <f t="shared" si="42"/>
        <v>0</v>
      </c>
      <c r="Q262" s="146" t="s">
        <v>1798</v>
      </c>
    </row>
    <row r="263" spans="1:17" ht="18" x14ac:dyDescent="0.2">
      <c r="A263" s="31"/>
      <c r="B263" s="10" t="s">
        <v>247</v>
      </c>
      <c r="C263" s="50">
        <v>13</v>
      </c>
      <c r="D263" s="50" t="str">
        <f t="shared" si="30"/>
        <v>0-100</v>
      </c>
      <c r="E263" s="54">
        <v>0</v>
      </c>
      <c r="F263" s="54"/>
      <c r="G263" s="15"/>
      <c r="H263" s="54"/>
      <c r="I263" s="54"/>
      <c r="J263" s="46">
        <f t="shared" si="40"/>
        <v>0</v>
      </c>
      <c r="K263" s="62">
        <v>0</v>
      </c>
      <c r="L263" s="67"/>
      <c r="M263" s="67"/>
      <c r="N263" s="67"/>
      <c r="O263" s="67"/>
      <c r="P263" s="78">
        <f t="shared" si="42"/>
        <v>0</v>
      </c>
      <c r="Q263" s="146" t="s">
        <v>1798</v>
      </c>
    </row>
    <row r="264" spans="1:17" ht="18" x14ac:dyDescent="0.2">
      <c r="A264" s="31"/>
      <c r="B264" s="10" t="s">
        <v>90</v>
      </c>
      <c r="C264" s="50">
        <v>12</v>
      </c>
      <c r="D264" s="50" t="str">
        <f t="shared" si="30"/>
        <v>0-100</v>
      </c>
      <c r="E264" s="54">
        <v>0</v>
      </c>
      <c r="F264" s="54"/>
      <c r="G264" s="15"/>
      <c r="H264" s="54"/>
      <c r="I264" s="54"/>
      <c r="J264" s="46">
        <f t="shared" si="40"/>
        <v>0</v>
      </c>
      <c r="K264" s="62">
        <v>0</v>
      </c>
      <c r="L264" s="67"/>
      <c r="M264" s="67"/>
      <c r="N264" s="67"/>
      <c r="O264" s="67"/>
      <c r="P264" s="78">
        <f t="shared" si="42"/>
        <v>0</v>
      </c>
      <c r="Q264" s="146" t="s">
        <v>1798</v>
      </c>
    </row>
    <row r="265" spans="1:17" s="9" customFormat="1" ht="18" x14ac:dyDescent="0.2">
      <c r="A265" s="39">
        <v>16</v>
      </c>
      <c r="B265" s="12" t="s">
        <v>1540</v>
      </c>
      <c r="C265" s="53">
        <f>SUM(C266:C269)</f>
        <v>1896</v>
      </c>
      <c r="D265" s="40"/>
      <c r="E265" s="53">
        <f>SUM(E266:E269)</f>
        <v>3</v>
      </c>
      <c r="F265" s="53">
        <f t="shared" ref="F265:O265" si="43">SUM(F266:F269)</f>
        <v>1</v>
      </c>
      <c r="G265" s="53">
        <f t="shared" si="43"/>
        <v>0</v>
      </c>
      <c r="H265" s="53">
        <f t="shared" si="43"/>
        <v>0</v>
      </c>
      <c r="I265" s="53">
        <f t="shared" si="43"/>
        <v>0</v>
      </c>
      <c r="J265" s="42">
        <f t="shared" si="40"/>
        <v>4</v>
      </c>
      <c r="K265" s="41">
        <f t="shared" si="43"/>
        <v>2</v>
      </c>
      <c r="L265" s="41">
        <f t="shared" si="43"/>
        <v>0</v>
      </c>
      <c r="M265" s="41">
        <f t="shared" si="43"/>
        <v>0</v>
      </c>
      <c r="N265" s="41">
        <f t="shared" si="43"/>
        <v>0</v>
      </c>
      <c r="O265" s="41">
        <f t="shared" si="43"/>
        <v>0</v>
      </c>
      <c r="P265" s="78">
        <f t="shared" si="42"/>
        <v>2</v>
      </c>
      <c r="Q265" s="144">
        <f t="shared" ref="Q265:Q322" si="44">J265/P265*100</f>
        <v>200</v>
      </c>
    </row>
    <row r="266" spans="1:17" ht="18" x14ac:dyDescent="0.2">
      <c r="A266" s="31"/>
      <c r="B266" s="10" t="s">
        <v>91</v>
      </c>
      <c r="C266" s="54">
        <v>1278</v>
      </c>
      <c r="D266" s="50" t="str">
        <f t="shared" si="30"/>
        <v>1000-1500</v>
      </c>
      <c r="E266" s="54"/>
      <c r="F266" s="54">
        <v>1</v>
      </c>
      <c r="G266" s="15"/>
      <c r="H266" s="54"/>
      <c r="I266" s="54"/>
      <c r="J266" s="46">
        <f t="shared" si="40"/>
        <v>1</v>
      </c>
      <c r="K266" s="62">
        <v>1</v>
      </c>
      <c r="L266" s="67"/>
      <c r="M266" s="67"/>
      <c r="N266" s="67"/>
      <c r="O266" s="67"/>
      <c r="P266" s="78">
        <f t="shared" si="42"/>
        <v>1</v>
      </c>
      <c r="Q266" s="144">
        <f t="shared" si="44"/>
        <v>100</v>
      </c>
    </row>
    <row r="267" spans="1:17" ht="18" x14ac:dyDescent="0.2">
      <c r="A267" s="31"/>
      <c r="B267" s="10" t="s">
        <v>92</v>
      </c>
      <c r="C267" s="54">
        <v>97</v>
      </c>
      <c r="D267" s="50" t="str">
        <f t="shared" ref="D267:D330" si="45">IF(C267&lt;=100,"0-100",IF(AND(C267&gt;100,C267&lt;=200),"100-200",IF(AND(C267&gt;200,C267&lt;=300),"200-300",IF(AND(C267&gt;300,C267&lt;=500),"300-500",IF(AND(C267&gt;500,C267&lt;=1000),"500-1000",IF(AND(C267&gt;1000,C267&lt;=1500),"1000-1500",IF(AND(C267&gt;1500,C267&lt;=2000),"1500-2000",IF(AND(C267&gt;2000,C267&lt;=3000),"2000-3000",IF(AND(C267&gt;3000,C267&lt;=5000),"3000-5000",IF(C267&gt;5000,"5000 и более"))))))))))</f>
        <v>0-100</v>
      </c>
      <c r="E267" s="54">
        <v>1</v>
      </c>
      <c r="F267" s="54"/>
      <c r="G267" s="15"/>
      <c r="H267" s="54"/>
      <c r="I267" s="54"/>
      <c r="J267" s="46">
        <f t="shared" si="40"/>
        <v>1</v>
      </c>
      <c r="K267" s="62">
        <v>0</v>
      </c>
      <c r="L267" s="67"/>
      <c r="M267" s="67"/>
      <c r="N267" s="67"/>
      <c r="O267" s="67"/>
      <c r="P267" s="78">
        <f t="shared" si="42"/>
        <v>0</v>
      </c>
      <c r="Q267" s="80" t="s">
        <v>1799</v>
      </c>
    </row>
    <row r="268" spans="1:17" ht="18" x14ac:dyDescent="0.2">
      <c r="A268" s="31"/>
      <c r="B268" s="10" t="s">
        <v>93</v>
      </c>
      <c r="C268" s="54">
        <v>119</v>
      </c>
      <c r="D268" s="50" t="str">
        <f t="shared" si="45"/>
        <v>100-200</v>
      </c>
      <c r="E268" s="54">
        <v>1</v>
      </c>
      <c r="F268" s="54"/>
      <c r="G268" s="15"/>
      <c r="H268" s="54"/>
      <c r="I268" s="54"/>
      <c r="J268" s="46">
        <f t="shared" si="40"/>
        <v>1</v>
      </c>
      <c r="K268" s="62">
        <v>0</v>
      </c>
      <c r="L268" s="67"/>
      <c r="M268" s="67"/>
      <c r="N268" s="67"/>
      <c r="O268" s="67"/>
      <c r="P268" s="78">
        <f t="shared" si="42"/>
        <v>0</v>
      </c>
      <c r="Q268" s="80" t="s">
        <v>1799</v>
      </c>
    </row>
    <row r="269" spans="1:17" ht="18" x14ac:dyDescent="0.2">
      <c r="A269" s="31"/>
      <c r="B269" s="10" t="s">
        <v>94</v>
      </c>
      <c r="C269" s="54">
        <v>402</v>
      </c>
      <c r="D269" s="50" t="str">
        <f t="shared" si="45"/>
        <v>300-500</v>
      </c>
      <c r="E269" s="54">
        <v>1</v>
      </c>
      <c r="F269" s="54"/>
      <c r="G269" s="15"/>
      <c r="H269" s="54"/>
      <c r="I269" s="54"/>
      <c r="J269" s="46">
        <f t="shared" si="40"/>
        <v>1</v>
      </c>
      <c r="K269" s="62">
        <v>1</v>
      </c>
      <c r="L269" s="67"/>
      <c r="M269" s="67"/>
      <c r="N269" s="67"/>
      <c r="O269" s="67"/>
      <c r="P269" s="78">
        <f t="shared" si="42"/>
        <v>1</v>
      </c>
      <c r="Q269" s="144">
        <f t="shared" si="44"/>
        <v>100</v>
      </c>
    </row>
    <row r="270" spans="1:17" s="9" customFormat="1" ht="18" x14ac:dyDescent="0.2">
      <c r="A270" s="39">
        <v>17</v>
      </c>
      <c r="B270" s="12" t="s">
        <v>1541</v>
      </c>
      <c r="C270" s="40">
        <v>1267</v>
      </c>
      <c r="D270" s="40"/>
      <c r="E270" s="53">
        <f>SUM(E271)</f>
        <v>0</v>
      </c>
      <c r="F270" s="53">
        <f t="shared" ref="F270:O270" si="46">SUM(F271)</f>
        <v>1</v>
      </c>
      <c r="G270" s="53">
        <f t="shared" si="46"/>
        <v>0</v>
      </c>
      <c r="H270" s="53">
        <f t="shared" si="46"/>
        <v>0</v>
      </c>
      <c r="I270" s="53">
        <f t="shared" si="46"/>
        <v>0</v>
      </c>
      <c r="J270" s="42">
        <f t="shared" si="40"/>
        <v>1</v>
      </c>
      <c r="K270" s="41">
        <f t="shared" si="46"/>
        <v>1</v>
      </c>
      <c r="L270" s="41">
        <f t="shared" si="46"/>
        <v>0</v>
      </c>
      <c r="M270" s="41">
        <f t="shared" si="46"/>
        <v>0</v>
      </c>
      <c r="N270" s="41">
        <f t="shared" si="46"/>
        <v>0</v>
      </c>
      <c r="O270" s="41">
        <f t="shared" si="46"/>
        <v>0</v>
      </c>
      <c r="P270" s="78">
        <f t="shared" si="42"/>
        <v>1</v>
      </c>
      <c r="Q270" s="144">
        <f t="shared" si="44"/>
        <v>100</v>
      </c>
    </row>
    <row r="271" spans="1:17" ht="18" x14ac:dyDescent="0.2">
      <c r="A271" s="31"/>
      <c r="B271" s="10" t="s">
        <v>95</v>
      </c>
      <c r="C271" s="50">
        <v>1267</v>
      </c>
      <c r="D271" s="50" t="str">
        <f t="shared" si="45"/>
        <v>1000-1500</v>
      </c>
      <c r="E271" s="54"/>
      <c r="F271" s="54">
        <v>1</v>
      </c>
      <c r="G271" s="15"/>
      <c r="H271" s="54"/>
      <c r="I271" s="54"/>
      <c r="J271" s="46">
        <f t="shared" si="40"/>
        <v>1</v>
      </c>
      <c r="K271" s="62">
        <v>1</v>
      </c>
      <c r="L271" s="67"/>
      <c r="M271" s="67"/>
      <c r="N271" s="67"/>
      <c r="O271" s="67"/>
      <c r="P271" s="78">
        <f t="shared" si="42"/>
        <v>1</v>
      </c>
      <c r="Q271" s="144">
        <f t="shared" si="44"/>
        <v>100</v>
      </c>
    </row>
    <row r="272" spans="1:17" s="9" customFormat="1" ht="18" x14ac:dyDescent="0.2">
      <c r="A272" s="39">
        <v>18</v>
      </c>
      <c r="B272" s="12" t="s">
        <v>1542</v>
      </c>
      <c r="C272" s="40">
        <f>SUM(C273:C274)</f>
        <v>735</v>
      </c>
      <c r="D272" s="40"/>
      <c r="E272" s="53">
        <f>SUM(E273:E274)</f>
        <v>2</v>
      </c>
      <c r="F272" s="53">
        <f t="shared" ref="F272:O272" si="47">SUM(F273:F274)</f>
        <v>0</v>
      </c>
      <c r="G272" s="53">
        <f t="shared" si="47"/>
        <v>0</v>
      </c>
      <c r="H272" s="53">
        <f t="shared" si="47"/>
        <v>0</v>
      </c>
      <c r="I272" s="53">
        <f t="shared" si="47"/>
        <v>0</v>
      </c>
      <c r="J272" s="42">
        <f t="shared" si="40"/>
        <v>2</v>
      </c>
      <c r="K272" s="41">
        <f t="shared" si="47"/>
        <v>1</v>
      </c>
      <c r="L272" s="41">
        <f t="shared" si="47"/>
        <v>0</v>
      </c>
      <c r="M272" s="41">
        <f t="shared" si="47"/>
        <v>0</v>
      </c>
      <c r="N272" s="41">
        <f t="shared" si="47"/>
        <v>0</v>
      </c>
      <c r="O272" s="41">
        <f t="shared" si="47"/>
        <v>0</v>
      </c>
      <c r="P272" s="78">
        <f t="shared" si="42"/>
        <v>1</v>
      </c>
      <c r="Q272" s="144">
        <f t="shared" si="44"/>
        <v>200</v>
      </c>
    </row>
    <row r="273" spans="1:17" ht="18" x14ac:dyDescent="0.2">
      <c r="A273" s="31"/>
      <c r="B273" s="10" t="s">
        <v>96</v>
      </c>
      <c r="C273" s="50">
        <v>547</v>
      </c>
      <c r="D273" s="50" t="str">
        <f t="shared" si="45"/>
        <v>500-1000</v>
      </c>
      <c r="E273" s="54">
        <v>1</v>
      </c>
      <c r="F273" s="54"/>
      <c r="G273" s="15"/>
      <c r="H273" s="54"/>
      <c r="I273" s="54"/>
      <c r="J273" s="46">
        <f t="shared" si="40"/>
        <v>1</v>
      </c>
      <c r="K273" s="62">
        <v>1</v>
      </c>
      <c r="L273" s="67"/>
      <c r="M273" s="67"/>
      <c r="N273" s="67"/>
      <c r="O273" s="67"/>
      <c r="P273" s="78">
        <f t="shared" si="42"/>
        <v>1</v>
      </c>
      <c r="Q273" s="144">
        <f t="shared" si="44"/>
        <v>100</v>
      </c>
    </row>
    <row r="274" spans="1:17" ht="18" x14ac:dyDescent="0.2">
      <c r="A274" s="31"/>
      <c r="B274" s="10" t="s">
        <v>97</v>
      </c>
      <c r="C274" s="50">
        <v>188</v>
      </c>
      <c r="D274" s="50" t="str">
        <f t="shared" si="45"/>
        <v>100-200</v>
      </c>
      <c r="E274" s="54">
        <v>1</v>
      </c>
      <c r="F274" s="54"/>
      <c r="G274" s="15"/>
      <c r="H274" s="54"/>
      <c r="I274" s="54"/>
      <c r="J274" s="46">
        <f t="shared" si="40"/>
        <v>1</v>
      </c>
      <c r="K274" s="62">
        <v>0</v>
      </c>
      <c r="L274" s="67"/>
      <c r="M274" s="67"/>
      <c r="N274" s="67"/>
      <c r="O274" s="67"/>
      <c r="P274" s="78">
        <f t="shared" si="42"/>
        <v>0</v>
      </c>
      <c r="Q274" s="80" t="s">
        <v>1799</v>
      </c>
    </row>
    <row r="275" spans="1:17" s="9" customFormat="1" ht="18" x14ac:dyDescent="0.2">
      <c r="A275" s="39">
        <v>19</v>
      </c>
      <c r="B275" s="12" t="s">
        <v>1543</v>
      </c>
      <c r="C275" s="40">
        <f>SUM(C276:C282)</f>
        <v>1368</v>
      </c>
      <c r="D275" s="40"/>
      <c r="E275" s="53">
        <f>SUM(E276:E282)</f>
        <v>0</v>
      </c>
      <c r="F275" s="53">
        <f t="shared" ref="F275:O275" si="48">SUM(F276:F282)</f>
        <v>1</v>
      </c>
      <c r="G275" s="53">
        <f t="shared" si="48"/>
        <v>0</v>
      </c>
      <c r="H275" s="53">
        <f t="shared" si="48"/>
        <v>0</v>
      </c>
      <c r="I275" s="53">
        <f t="shared" si="48"/>
        <v>0</v>
      </c>
      <c r="J275" s="42">
        <f t="shared" si="40"/>
        <v>1</v>
      </c>
      <c r="K275" s="41">
        <f t="shared" si="48"/>
        <v>1</v>
      </c>
      <c r="L275" s="41">
        <f t="shared" si="48"/>
        <v>0</v>
      </c>
      <c r="M275" s="41">
        <f t="shared" si="48"/>
        <v>0</v>
      </c>
      <c r="N275" s="41">
        <f t="shared" si="48"/>
        <v>0</v>
      </c>
      <c r="O275" s="41">
        <f t="shared" si="48"/>
        <v>0</v>
      </c>
      <c r="P275" s="78">
        <f t="shared" si="42"/>
        <v>1</v>
      </c>
      <c r="Q275" s="144">
        <f t="shared" si="44"/>
        <v>100</v>
      </c>
    </row>
    <row r="276" spans="1:17" ht="18" x14ac:dyDescent="0.2">
      <c r="A276" s="31"/>
      <c r="B276" s="10" t="s">
        <v>98</v>
      </c>
      <c r="C276" s="50">
        <v>952</v>
      </c>
      <c r="D276" s="50" t="str">
        <f t="shared" si="45"/>
        <v>500-1000</v>
      </c>
      <c r="E276" s="54"/>
      <c r="F276" s="54">
        <v>1</v>
      </c>
      <c r="G276" s="15"/>
      <c r="H276" s="54"/>
      <c r="I276" s="54"/>
      <c r="J276" s="46">
        <f t="shared" si="40"/>
        <v>1</v>
      </c>
      <c r="K276" s="62">
        <v>1</v>
      </c>
      <c r="L276" s="67"/>
      <c r="M276" s="67"/>
      <c r="N276" s="67"/>
      <c r="O276" s="67"/>
      <c r="P276" s="78">
        <f t="shared" si="42"/>
        <v>1</v>
      </c>
      <c r="Q276" s="144">
        <f t="shared" si="44"/>
        <v>100</v>
      </c>
    </row>
    <row r="277" spans="1:17" ht="18" x14ac:dyDescent="0.2">
      <c r="A277" s="31"/>
      <c r="B277" s="10" t="s">
        <v>99</v>
      </c>
      <c r="C277" s="50">
        <v>108</v>
      </c>
      <c r="D277" s="50" t="str">
        <f t="shared" si="45"/>
        <v>100-200</v>
      </c>
      <c r="E277" s="54">
        <v>0</v>
      </c>
      <c r="F277" s="54"/>
      <c r="G277" s="15"/>
      <c r="H277" s="54"/>
      <c r="I277" s="54"/>
      <c r="J277" s="46">
        <f t="shared" si="40"/>
        <v>0</v>
      </c>
      <c r="K277" s="62">
        <v>0</v>
      </c>
      <c r="L277" s="67"/>
      <c r="M277" s="67"/>
      <c r="N277" s="67"/>
      <c r="O277" s="67"/>
      <c r="P277" s="78">
        <f t="shared" si="42"/>
        <v>0</v>
      </c>
      <c r="Q277" s="146" t="s">
        <v>1798</v>
      </c>
    </row>
    <row r="278" spans="1:17" ht="18" x14ac:dyDescent="0.2">
      <c r="A278" s="31"/>
      <c r="B278" s="10" t="s">
        <v>100</v>
      </c>
      <c r="C278" s="50">
        <v>32</v>
      </c>
      <c r="D278" s="50" t="str">
        <f t="shared" si="45"/>
        <v>0-100</v>
      </c>
      <c r="E278" s="54">
        <v>0</v>
      </c>
      <c r="F278" s="54"/>
      <c r="G278" s="15"/>
      <c r="H278" s="54"/>
      <c r="I278" s="54"/>
      <c r="J278" s="46">
        <f t="shared" si="40"/>
        <v>0</v>
      </c>
      <c r="K278" s="62">
        <v>0</v>
      </c>
      <c r="L278" s="67"/>
      <c r="M278" s="67"/>
      <c r="N278" s="67"/>
      <c r="O278" s="67"/>
      <c r="P278" s="78">
        <f t="shared" si="42"/>
        <v>0</v>
      </c>
      <c r="Q278" s="146" t="s">
        <v>1798</v>
      </c>
    </row>
    <row r="279" spans="1:17" ht="18" x14ac:dyDescent="0.2">
      <c r="A279" s="31"/>
      <c r="B279" s="10" t="s">
        <v>101</v>
      </c>
      <c r="C279" s="50">
        <v>17</v>
      </c>
      <c r="D279" s="50" t="str">
        <f t="shared" si="45"/>
        <v>0-100</v>
      </c>
      <c r="E279" s="54">
        <v>0</v>
      </c>
      <c r="F279" s="54"/>
      <c r="G279" s="15"/>
      <c r="H279" s="54"/>
      <c r="I279" s="54"/>
      <c r="J279" s="46">
        <f t="shared" si="40"/>
        <v>0</v>
      </c>
      <c r="K279" s="62">
        <v>0</v>
      </c>
      <c r="L279" s="67"/>
      <c r="M279" s="67"/>
      <c r="N279" s="67"/>
      <c r="O279" s="67"/>
      <c r="P279" s="78">
        <f t="shared" si="42"/>
        <v>0</v>
      </c>
      <c r="Q279" s="146" t="s">
        <v>1798</v>
      </c>
    </row>
    <row r="280" spans="1:17" ht="18" x14ac:dyDescent="0.2">
      <c r="A280" s="31"/>
      <c r="B280" s="10" t="s">
        <v>102</v>
      </c>
      <c r="C280" s="50">
        <v>131</v>
      </c>
      <c r="D280" s="50" t="str">
        <f t="shared" si="45"/>
        <v>100-200</v>
      </c>
      <c r="E280" s="54">
        <v>0</v>
      </c>
      <c r="F280" s="54"/>
      <c r="G280" s="15"/>
      <c r="H280" s="54"/>
      <c r="I280" s="54"/>
      <c r="J280" s="46">
        <f t="shared" si="40"/>
        <v>0</v>
      </c>
      <c r="K280" s="62">
        <v>0</v>
      </c>
      <c r="L280" s="67"/>
      <c r="M280" s="67"/>
      <c r="N280" s="67"/>
      <c r="O280" s="67"/>
      <c r="P280" s="78">
        <f t="shared" si="42"/>
        <v>0</v>
      </c>
      <c r="Q280" s="146" t="s">
        <v>1798</v>
      </c>
    </row>
    <row r="281" spans="1:17" ht="18" x14ac:dyDescent="0.2">
      <c r="A281" s="31"/>
      <c r="B281" s="10" t="s">
        <v>103</v>
      </c>
      <c r="C281" s="50">
        <v>105</v>
      </c>
      <c r="D281" s="50" t="str">
        <f t="shared" si="45"/>
        <v>100-200</v>
      </c>
      <c r="E281" s="54">
        <v>0</v>
      </c>
      <c r="F281" s="54"/>
      <c r="G281" s="15"/>
      <c r="H281" s="54"/>
      <c r="I281" s="54"/>
      <c r="J281" s="46">
        <f t="shared" si="40"/>
        <v>0</v>
      </c>
      <c r="K281" s="62">
        <v>0</v>
      </c>
      <c r="L281" s="67"/>
      <c r="M281" s="67"/>
      <c r="N281" s="67"/>
      <c r="O281" s="67"/>
      <c r="P281" s="78">
        <f t="shared" si="42"/>
        <v>0</v>
      </c>
      <c r="Q281" s="146" t="s">
        <v>1798</v>
      </c>
    </row>
    <row r="282" spans="1:17" ht="18" x14ac:dyDescent="0.2">
      <c r="A282" s="31"/>
      <c r="B282" s="10" t="s">
        <v>104</v>
      </c>
      <c r="C282" s="50">
        <v>23</v>
      </c>
      <c r="D282" s="50" t="str">
        <f t="shared" si="45"/>
        <v>0-100</v>
      </c>
      <c r="E282" s="54">
        <v>0</v>
      </c>
      <c r="F282" s="54"/>
      <c r="G282" s="15"/>
      <c r="H282" s="54"/>
      <c r="I282" s="54"/>
      <c r="J282" s="46">
        <f t="shared" si="40"/>
        <v>0</v>
      </c>
      <c r="K282" s="62">
        <v>0</v>
      </c>
      <c r="L282" s="67"/>
      <c r="M282" s="67"/>
      <c r="N282" s="67"/>
      <c r="O282" s="67"/>
      <c r="P282" s="78">
        <f t="shared" si="42"/>
        <v>0</v>
      </c>
      <c r="Q282" s="146" t="s">
        <v>1798</v>
      </c>
    </row>
    <row r="283" spans="1:17" s="9" customFormat="1" ht="18" x14ac:dyDescent="0.2">
      <c r="A283" s="39">
        <v>20</v>
      </c>
      <c r="B283" s="12" t="s">
        <v>1544</v>
      </c>
      <c r="C283" s="40">
        <f>SUM(C284:C287)</f>
        <v>764</v>
      </c>
      <c r="D283" s="40"/>
      <c r="E283" s="53">
        <f>SUM(E284:E287)</f>
        <v>1</v>
      </c>
      <c r="F283" s="53">
        <f t="shared" ref="F283:O283" si="49">SUM(F284:F287)</f>
        <v>0</v>
      </c>
      <c r="G283" s="53">
        <f t="shared" si="49"/>
        <v>0</v>
      </c>
      <c r="H283" s="53">
        <f t="shared" si="49"/>
        <v>0</v>
      </c>
      <c r="I283" s="53">
        <f t="shared" si="49"/>
        <v>0</v>
      </c>
      <c r="J283" s="42">
        <f t="shared" si="40"/>
        <v>1</v>
      </c>
      <c r="K283" s="41">
        <f t="shared" si="49"/>
        <v>1</v>
      </c>
      <c r="L283" s="41">
        <f t="shared" si="49"/>
        <v>0</v>
      </c>
      <c r="M283" s="41">
        <f t="shared" si="49"/>
        <v>0</v>
      </c>
      <c r="N283" s="41">
        <f t="shared" si="49"/>
        <v>0</v>
      </c>
      <c r="O283" s="41">
        <f t="shared" si="49"/>
        <v>0</v>
      </c>
      <c r="P283" s="78">
        <f t="shared" si="42"/>
        <v>1</v>
      </c>
      <c r="Q283" s="144">
        <f t="shared" si="44"/>
        <v>100</v>
      </c>
    </row>
    <row r="284" spans="1:17" ht="18" x14ac:dyDescent="0.2">
      <c r="A284" s="31"/>
      <c r="B284" s="10" t="s">
        <v>105</v>
      </c>
      <c r="C284" s="50">
        <v>693</v>
      </c>
      <c r="D284" s="50" t="str">
        <f t="shared" si="45"/>
        <v>500-1000</v>
      </c>
      <c r="E284" s="54">
        <v>1</v>
      </c>
      <c r="F284" s="54"/>
      <c r="G284" s="15"/>
      <c r="H284" s="54"/>
      <c r="I284" s="54"/>
      <c r="J284" s="46">
        <f t="shared" si="40"/>
        <v>1</v>
      </c>
      <c r="K284" s="62">
        <v>1</v>
      </c>
      <c r="L284" s="67"/>
      <c r="M284" s="67"/>
      <c r="N284" s="67"/>
      <c r="O284" s="67"/>
      <c r="P284" s="78">
        <f t="shared" si="42"/>
        <v>1</v>
      </c>
      <c r="Q284" s="144">
        <f t="shared" si="44"/>
        <v>100</v>
      </c>
    </row>
    <row r="285" spans="1:17" ht="18" x14ac:dyDescent="0.2">
      <c r="A285" s="31"/>
      <c r="B285" s="10" t="s">
        <v>106</v>
      </c>
      <c r="C285" s="50">
        <v>3</v>
      </c>
      <c r="D285" s="50" t="str">
        <f t="shared" si="45"/>
        <v>0-100</v>
      </c>
      <c r="E285" s="54">
        <v>0</v>
      </c>
      <c r="F285" s="54"/>
      <c r="G285" s="15"/>
      <c r="H285" s="54"/>
      <c r="I285" s="54"/>
      <c r="J285" s="46">
        <f t="shared" si="40"/>
        <v>0</v>
      </c>
      <c r="K285" s="62">
        <v>0</v>
      </c>
      <c r="L285" s="67"/>
      <c r="M285" s="67"/>
      <c r="N285" s="67"/>
      <c r="O285" s="67"/>
      <c r="P285" s="78">
        <f t="shared" si="42"/>
        <v>0</v>
      </c>
      <c r="Q285" s="146" t="s">
        <v>1798</v>
      </c>
    </row>
    <row r="286" spans="1:17" ht="18" x14ac:dyDescent="0.2">
      <c r="A286" s="31"/>
      <c r="B286" s="10" t="s">
        <v>107</v>
      </c>
      <c r="C286" s="50">
        <v>59</v>
      </c>
      <c r="D286" s="50" t="str">
        <f t="shared" si="45"/>
        <v>0-100</v>
      </c>
      <c r="E286" s="54">
        <v>0</v>
      </c>
      <c r="F286" s="54"/>
      <c r="G286" s="15"/>
      <c r="H286" s="54"/>
      <c r="I286" s="54"/>
      <c r="J286" s="46">
        <f t="shared" si="40"/>
        <v>0</v>
      </c>
      <c r="K286" s="62">
        <v>0</v>
      </c>
      <c r="L286" s="67"/>
      <c r="M286" s="67"/>
      <c r="N286" s="67"/>
      <c r="O286" s="67"/>
      <c r="P286" s="78">
        <f t="shared" si="42"/>
        <v>0</v>
      </c>
      <c r="Q286" s="146" t="s">
        <v>1798</v>
      </c>
    </row>
    <row r="287" spans="1:17" ht="18" x14ac:dyDescent="0.2">
      <c r="A287" s="31"/>
      <c r="B287" s="10" t="s">
        <v>108</v>
      </c>
      <c r="C287" s="50">
        <v>9</v>
      </c>
      <c r="D287" s="50" t="str">
        <f t="shared" si="45"/>
        <v>0-100</v>
      </c>
      <c r="E287" s="54">
        <v>0</v>
      </c>
      <c r="F287" s="54"/>
      <c r="G287" s="15"/>
      <c r="H287" s="54"/>
      <c r="I287" s="54"/>
      <c r="J287" s="46">
        <f t="shared" si="40"/>
        <v>0</v>
      </c>
      <c r="K287" s="62">
        <v>0</v>
      </c>
      <c r="L287" s="67"/>
      <c r="M287" s="67"/>
      <c r="N287" s="67"/>
      <c r="O287" s="67"/>
      <c r="P287" s="78">
        <f t="shared" si="42"/>
        <v>0</v>
      </c>
      <c r="Q287" s="146" t="s">
        <v>1798</v>
      </c>
    </row>
    <row r="288" spans="1:17" s="9" customFormat="1" ht="18" x14ac:dyDescent="0.2">
      <c r="A288" s="39">
        <v>21</v>
      </c>
      <c r="B288" s="12" t="s">
        <v>1545</v>
      </c>
      <c r="C288" s="40">
        <f>SUM(C290:C298)</f>
        <v>694</v>
      </c>
      <c r="D288" s="40"/>
      <c r="E288" s="53">
        <f>SUM(E289:E298)</f>
        <v>3</v>
      </c>
      <c r="F288" s="53">
        <f t="shared" ref="F288:O288" si="50">SUM(F289:F298)</f>
        <v>0</v>
      </c>
      <c r="G288" s="53">
        <f t="shared" si="50"/>
        <v>0</v>
      </c>
      <c r="H288" s="53">
        <f t="shared" si="50"/>
        <v>0</v>
      </c>
      <c r="I288" s="53">
        <f t="shared" si="50"/>
        <v>0</v>
      </c>
      <c r="J288" s="42">
        <f t="shared" si="40"/>
        <v>3</v>
      </c>
      <c r="K288" s="41">
        <f t="shared" si="50"/>
        <v>1</v>
      </c>
      <c r="L288" s="41">
        <f t="shared" si="50"/>
        <v>0</v>
      </c>
      <c r="M288" s="41">
        <f t="shared" si="50"/>
        <v>0</v>
      </c>
      <c r="N288" s="41">
        <f t="shared" si="50"/>
        <v>0</v>
      </c>
      <c r="O288" s="41">
        <f t="shared" si="50"/>
        <v>0</v>
      </c>
      <c r="P288" s="78">
        <f t="shared" si="42"/>
        <v>1</v>
      </c>
      <c r="Q288" s="144">
        <f t="shared" si="44"/>
        <v>300</v>
      </c>
    </row>
    <row r="289" spans="1:17" ht="18" x14ac:dyDescent="0.2">
      <c r="A289" s="31"/>
      <c r="B289" s="10" t="s">
        <v>109</v>
      </c>
      <c r="C289" s="50">
        <v>328</v>
      </c>
      <c r="D289" s="50" t="str">
        <f t="shared" si="45"/>
        <v>300-500</v>
      </c>
      <c r="E289" s="54">
        <v>1</v>
      </c>
      <c r="F289" s="54"/>
      <c r="G289" s="15"/>
      <c r="H289" s="54"/>
      <c r="I289" s="54"/>
      <c r="J289" s="46">
        <f t="shared" si="40"/>
        <v>1</v>
      </c>
      <c r="K289" s="62">
        <v>1</v>
      </c>
      <c r="L289" s="67"/>
      <c r="M289" s="67"/>
      <c r="N289" s="67"/>
      <c r="O289" s="67"/>
      <c r="P289" s="78">
        <f t="shared" si="42"/>
        <v>1</v>
      </c>
      <c r="Q289" s="144">
        <f t="shared" si="44"/>
        <v>100</v>
      </c>
    </row>
    <row r="290" spans="1:17" ht="18" x14ac:dyDescent="0.2">
      <c r="A290" s="31"/>
      <c r="B290" s="10" t="s">
        <v>110</v>
      </c>
      <c r="C290" s="50">
        <v>29</v>
      </c>
      <c r="D290" s="50" t="str">
        <f t="shared" si="45"/>
        <v>0-100</v>
      </c>
      <c r="E290" s="54">
        <v>0</v>
      </c>
      <c r="F290" s="54"/>
      <c r="G290" s="15"/>
      <c r="H290" s="54"/>
      <c r="I290" s="54"/>
      <c r="J290" s="46">
        <f t="shared" si="40"/>
        <v>0</v>
      </c>
      <c r="K290" s="62">
        <v>0</v>
      </c>
      <c r="L290" s="67"/>
      <c r="M290" s="67"/>
      <c r="N290" s="67"/>
      <c r="O290" s="67"/>
      <c r="P290" s="78">
        <f t="shared" si="42"/>
        <v>0</v>
      </c>
      <c r="Q290" s="146" t="s">
        <v>1798</v>
      </c>
    </row>
    <row r="291" spans="1:17" ht="18" x14ac:dyDescent="0.2">
      <c r="A291" s="31"/>
      <c r="B291" s="10" t="s">
        <v>111</v>
      </c>
      <c r="C291" s="50">
        <v>242</v>
      </c>
      <c r="D291" s="50" t="str">
        <f t="shared" si="45"/>
        <v>200-300</v>
      </c>
      <c r="E291" s="54">
        <v>1</v>
      </c>
      <c r="F291" s="54"/>
      <c r="G291" s="15"/>
      <c r="H291" s="54"/>
      <c r="I291" s="54"/>
      <c r="J291" s="46">
        <f t="shared" si="40"/>
        <v>1</v>
      </c>
      <c r="K291" s="62">
        <v>0</v>
      </c>
      <c r="L291" s="67"/>
      <c r="M291" s="67"/>
      <c r="N291" s="67"/>
      <c r="O291" s="67"/>
      <c r="P291" s="78">
        <f t="shared" si="42"/>
        <v>0</v>
      </c>
      <c r="Q291" s="80" t="s">
        <v>1799</v>
      </c>
    </row>
    <row r="292" spans="1:17" ht="18" x14ac:dyDescent="0.2">
      <c r="A292" s="31"/>
      <c r="B292" s="10" t="s">
        <v>112</v>
      </c>
      <c r="C292" s="50">
        <v>177</v>
      </c>
      <c r="D292" s="50" t="str">
        <f t="shared" si="45"/>
        <v>100-200</v>
      </c>
      <c r="E292" s="54">
        <v>0</v>
      </c>
      <c r="F292" s="54"/>
      <c r="G292" s="15"/>
      <c r="H292" s="54"/>
      <c r="I292" s="54"/>
      <c r="J292" s="46">
        <f t="shared" si="40"/>
        <v>0</v>
      </c>
      <c r="K292" s="62">
        <v>0</v>
      </c>
      <c r="L292" s="67"/>
      <c r="M292" s="67"/>
      <c r="N292" s="67"/>
      <c r="O292" s="67"/>
      <c r="P292" s="78">
        <f t="shared" si="42"/>
        <v>0</v>
      </c>
      <c r="Q292" s="146" t="s">
        <v>1798</v>
      </c>
    </row>
    <row r="293" spans="1:17" ht="18" x14ac:dyDescent="0.2">
      <c r="A293" s="31"/>
      <c r="B293" s="10" t="s">
        <v>113</v>
      </c>
      <c r="C293" s="50">
        <v>0</v>
      </c>
      <c r="D293" s="50" t="str">
        <f t="shared" si="45"/>
        <v>0-100</v>
      </c>
      <c r="E293" s="54">
        <v>0</v>
      </c>
      <c r="F293" s="54"/>
      <c r="G293" s="15"/>
      <c r="H293" s="54"/>
      <c r="I293" s="54"/>
      <c r="J293" s="46">
        <f t="shared" si="40"/>
        <v>0</v>
      </c>
      <c r="K293" s="62">
        <v>0</v>
      </c>
      <c r="L293" s="67"/>
      <c r="M293" s="67"/>
      <c r="N293" s="67"/>
      <c r="O293" s="67"/>
      <c r="P293" s="78">
        <f t="shared" si="42"/>
        <v>0</v>
      </c>
      <c r="Q293" s="146" t="s">
        <v>1798</v>
      </c>
    </row>
    <row r="294" spans="1:17" ht="18" x14ac:dyDescent="0.2">
      <c r="A294" s="31"/>
      <c r="B294" s="10" t="s">
        <v>114</v>
      </c>
      <c r="C294" s="50">
        <v>172</v>
      </c>
      <c r="D294" s="50" t="str">
        <f t="shared" si="45"/>
        <v>100-200</v>
      </c>
      <c r="E294" s="54">
        <v>1</v>
      </c>
      <c r="F294" s="54"/>
      <c r="G294" s="15"/>
      <c r="H294" s="54"/>
      <c r="I294" s="54"/>
      <c r="J294" s="46">
        <f t="shared" si="40"/>
        <v>1</v>
      </c>
      <c r="K294" s="62">
        <v>0</v>
      </c>
      <c r="L294" s="67"/>
      <c r="M294" s="67"/>
      <c r="N294" s="67"/>
      <c r="O294" s="67"/>
      <c r="P294" s="78">
        <f t="shared" si="42"/>
        <v>0</v>
      </c>
      <c r="Q294" s="80" t="s">
        <v>1799</v>
      </c>
    </row>
    <row r="295" spans="1:17" ht="18" x14ac:dyDescent="0.2">
      <c r="A295" s="31"/>
      <c r="B295" s="10" t="s">
        <v>115</v>
      </c>
      <c r="C295" s="50">
        <v>15</v>
      </c>
      <c r="D295" s="50" t="str">
        <f t="shared" si="45"/>
        <v>0-100</v>
      </c>
      <c r="E295" s="54">
        <v>0</v>
      </c>
      <c r="F295" s="54"/>
      <c r="G295" s="15"/>
      <c r="H295" s="54"/>
      <c r="I295" s="54"/>
      <c r="J295" s="46">
        <f t="shared" si="40"/>
        <v>0</v>
      </c>
      <c r="K295" s="62">
        <v>0</v>
      </c>
      <c r="L295" s="67"/>
      <c r="M295" s="67"/>
      <c r="N295" s="67"/>
      <c r="O295" s="67"/>
      <c r="P295" s="78">
        <f t="shared" si="42"/>
        <v>0</v>
      </c>
      <c r="Q295" s="146" t="s">
        <v>1798</v>
      </c>
    </row>
    <row r="296" spans="1:17" ht="18" x14ac:dyDescent="0.2">
      <c r="A296" s="31"/>
      <c r="B296" s="10" t="s">
        <v>116</v>
      </c>
      <c r="C296" s="50">
        <v>44</v>
      </c>
      <c r="D296" s="50" t="str">
        <f t="shared" si="45"/>
        <v>0-100</v>
      </c>
      <c r="E296" s="54">
        <v>0</v>
      </c>
      <c r="F296" s="54"/>
      <c r="G296" s="15"/>
      <c r="H296" s="54"/>
      <c r="I296" s="54"/>
      <c r="J296" s="46">
        <f t="shared" si="40"/>
        <v>0</v>
      </c>
      <c r="K296" s="62">
        <v>0</v>
      </c>
      <c r="L296" s="67"/>
      <c r="M296" s="67"/>
      <c r="N296" s="67"/>
      <c r="O296" s="67"/>
      <c r="P296" s="78">
        <f t="shared" si="42"/>
        <v>0</v>
      </c>
      <c r="Q296" s="146" t="s">
        <v>1798</v>
      </c>
    </row>
    <row r="297" spans="1:17" ht="18" x14ac:dyDescent="0.2">
      <c r="A297" s="31"/>
      <c r="B297" s="10" t="s">
        <v>117</v>
      </c>
      <c r="C297" s="50">
        <v>0</v>
      </c>
      <c r="D297" s="50" t="str">
        <f t="shared" si="45"/>
        <v>0-100</v>
      </c>
      <c r="E297" s="54">
        <v>0</v>
      </c>
      <c r="F297" s="54"/>
      <c r="G297" s="15"/>
      <c r="H297" s="54"/>
      <c r="I297" s="54"/>
      <c r="J297" s="46">
        <f t="shared" si="40"/>
        <v>0</v>
      </c>
      <c r="K297" s="62">
        <v>0</v>
      </c>
      <c r="L297" s="67"/>
      <c r="M297" s="67"/>
      <c r="N297" s="67"/>
      <c r="O297" s="67"/>
      <c r="P297" s="78">
        <f t="shared" si="42"/>
        <v>0</v>
      </c>
      <c r="Q297" s="146" t="s">
        <v>1798</v>
      </c>
    </row>
    <row r="298" spans="1:17" ht="18" x14ac:dyDescent="0.2">
      <c r="A298" s="31"/>
      <c r="B298" s="10" t="s">
        <v>118</v>
      </c>
      <c r="C298" s="50">
        <v>15</v>
      </c>
      <c r="D298" s="50" t="str">
        <f t="shared" si="45"/>
        <v>0-100</v>
      </c>
      <c r="E298" s="54">
        <v>0</v>
      </c>
      <c r="F298" s="54"/>
      <c r="G298" s="15"/>
      <c r="H298" s="54"/>
      <c r="I298" s="54"/>
      <c r="J298" s="46">
        <f t="shared" si="40"/>
        <v>0</v>
      </c>
      <c r="K298" s="62">
        <v>0</v>
      </c>
      <c r="L298" s="67"/>
      <c r="M298" s="67"/>
      <c r="N298" s="67"/>
      <c r="O298" s="67"/>
      <c r="P298" s="78">
        <f t="shared" si="42"/>
        <v>0</v>
      </c>
      <c r="Q298" s="146" t="s">
        <v>1798</v>
      </c>
    </row>
    <row r="299" spans="1:17" ht="18" x14ac:dyDescent="0.2">
      <c r="A299" s="55"/>
      <c r="B299" s="55" t="s">
        <v>13</v>
      </c>
      <c r="C299" s="56">
        <v>116600</v>
      </c>
      <c r="D299" s="56"/>
      <c r="E299" s="16">
        <f>E300+E302+E304+E306+E311+E317+E326+E331+E340+E344+E351+E354+E357+E365+E369+E373+E379+E383+E386+E389+E391+E394+E397+E400</f>
        <v>32</v>
      </c>
      <c r="F299" s="16">
        <f t="shared" ref="F299:I299" si="51">F300+F302+F304+F306+F311+F317+F326+F331+F340+F344+F351+F354+F357+F365+F369+F373+F379+F383+F386+F389+F391+F394+F397+F400</f>
        <v>8</v>
      </c>
      <c r="G299" s="16">
        <f t="shared" si="51"/>
        <v>1</v>
      </c>
      <c r="H299" s="16">
        <f t="shared" si="51"/>
        <v>1</v>
      </c>
      <c r="I299" s="16">
        <f t="shared" si="51"/>
        <v>0</v>
      </c>
      <c r="J299" s="16">
        <f t="shared" si="40"/>
        <v>42</v>
      </c>
      <c r="K299" s="68">
        <v>42</v>
      </c>
      <c r="L299" s="71">
        <f t="shared" ref="L299:O299" si="52">L300+L302+L304+L306+L311+L317+L326+L331+L340+L344+L351+L354+L357+L365+L369+L373+L379+L383+L386+L389+L391+L394+L397+L400</f>
        <v>1</v>
      </c>
      <c r="M299" s="71">
        <f t="shared" si="52"/>
        <v>1</v>
      </c>
      <c r="N299" s="71">
        <f t="shared" si="52"/>
        <v>1</v>
      </c>
      <c r="O299" s="71">
        <f t="shared" si="52"/>
        <v>1</v>
      </c>
      <c r="P299" s="78">
        <f t="shared" si="42"/>
        <v>46</v>
      </c>
      <c r="Q299" s="145">
        <f t="shared" si="44"/>
        <v>91.304347826086953</v>
      </c>
    </row>
    <row r="300" spans="1:17" s="9" customFormat="1" ht="18" x14ac:dyDescent="0.2">
      <c r="A300" s="39">
        <v>1</v>
      </c>
      <c r="B300" s="12" t="s">
        <v>1546</v>
      </c>
      <c r="C300" s="40">
        <v>6893</v>
      </c>
      <c r="D300" s="40"/>
      <c r="E300" s="53">
        <f>SUM(E301)</f>
        <v>0</v>
      </c>
      <c r="F300" s="53">
        <f t="shared" ref="F300:O300" si="53">SUM(F301)</f>
        <v>1</v>
      </c>
      <c r="G300" s="53">
        <f t="shared" si="53"/>
        <v>0</v>
      </c>
      <c r="H300" s="53">
        <f t="shared" si="53"/>
        <v>0</v>
      </c>
      <c r="I300" s="53">
        <f t="shared" si="53"/>
        <v>0</v>
      </c>
      <c r="J300" s="42">
        <f t="shared" si="40"/>
        <v>1</v>
      </c>
      <c r="K300" s="41">
        <f t="shared" si="53"/>
        <v>1</v>
      </c>
      <c r="L300" s="41">
        <f t="shared" si="53"/>
        <v>0</v>
      </c>
      <c r="M300" s="41">
        <f t="shared" si="53"/>
        <v>0</v>
      </c>
      <c r="N300" s="41">
        <f t="shared" si="53"/>
        <v>0</v>
      </c>
      <c r="O300" s="41">
        <f t="shared" si="53"/>
        <v>0</v>
      </c>
      <c r="P300" s="78">
        <f t="shared" si="42"/>
        <v>1</v>
      </c>
      <c r="Q300" s="144">
        <f t="shared" si="44"/>
        <v>100</v>
      </c>
    </row>
    <row r="301" spans="1:17" ht="18" x14ac:dyDescent="0.2">
      <c r="A301" s="31"/>
      <c r="B301" s="10" t="s">
        <v>119</v>
      </c>
      <c r="C301" s="50">
        <v>6893</v>
      </c>
      <c r="D301" s="50" t="str">
        <f t="shared" si="45"/>
        <v>5000 и более</v>
      </c>
      <c r="E301" s="54"/>
      <c r="F301" s="54">
        <v>1</v>
      </c>
      <c r="G301" s="15"/>
      <c r="H301" s="54"/>
      <c r="I301" s="54"/>
      <c r="J301" s="46">
        <f t="shared" si="40"/>
        <v>1</v>
      </c>
      <c r="K301" s="62">
        <v>1</v>
      </c>
      <c r="L301" s="67"/>
      <c r="M301" s="67"/>
      <c r="N301" s="67"/>
      <c r="O301" s="67"/>
      <c r="P301" s="78">
        <f t="shared" si="42"/>
        <v>1</v>
      </c>
      <c r="Q301" s="144">
        <f t="shared" si="44"/>
        <v>100</v>
      </c>
    </row>
    <row r="302" spans="1:17" s="9" customFormat="1" ht="18" x14ac:dyDescent="0.2">
      <c r="A302" s="39">
        <v>2</v>
      </c>
      <c r="B302" s="12" t="s">
        <v>1547</v>
      </c>
      <c r="C302" s="40">
        <v>18849</v>
      </c>
      <c r="D302" s="40"/>
      <c r="E302" s="53">
        <f>SUM(E303)</f>
        <v>0</v>
      </c>
      <c r="F302" s="53">
        <f t="shared" ref="F302:O302" si="54">SUM(F303)</f>
        <v>1</v>
      </c>
      <c r="G302" s="53">
        <f t="shared" si="54"/>
        <v>0</v>
      </c>
      <c r="H302" s="53">
        <f t="shared" si="54"/>
        <v>0</v>
      </c>
      <c r="I302" s="53">
        <f t="shared" si="54"/>
        <v>0</v>
      </c>
      <c r="J302" s="42">
        <f t="shared" si="40"/>
        <v>1</v>
      </c>
      <c r="K302" s="41">
        <f t="shared" si="54"/>
        <v>2</v>
      </c>
      <c r="L302" s="41">
        <f t="shared" si="54"/>
        <v>0</v>
      </c>
      <c r="M302" s="41">
        <f t="shared" si="54"/>
        <v>0</v>
      </c>
      <c r="N302" s="41">
        <f t="shared" si="54"/>
        <v>0</v>
      </c>
      <c r="O302" s="41">
        <f t="shared" si="54"/>
        <v>0</v>
      </c>
      <c r="P302" s="78">
        <f t="shared" si="42"/>
        <v>2</v>
      </c>
      <c r="Q302" s="144">
        <f t="shared" si="44"/>
        <v>50</v>
      </c>
    </row>
    <row r="303" spans="1:17" ht="18" x14ac:dyDescent="0.2">
      <c r="A303" s="31"/>
      <c r="B303" s="10" t="s">
        <v>120</v>
      </c>
      <c r="C303" s="50">
        <v>18849</v>
      </c>
      <c r="D303" s="50" t="str">
        <f t="shared" si="45"/>
        <v>5000 и более</v>
      </c>
      <c r="E303" s="54"/>
      <c r="F303" s="54">
        <v>1</v>
      </c>
      <c r="G303" s="15"/>
      <c r="H303" s="54"/>
      <c r="I303" s="54"/>
      <c r="J303" s="46">
        <f t="shared" si="40"/>
        <v>1</v>
      </c>
      <c r="K303" s="62">
        <v>2</v>
      </c>
      <c r="L303" s="67"/>
      <c r="M303" s="67"/>
      <c r="N303" s="67"/>
      <c r="O303" s="67"/>
      <c r="P303" s="78">
        <f t="shared" si="42"/>
        <v>2</v>
      </c>
      <c r="Q303" s="144">
        <f t="shared" si="44"/>
        <v>50</v>
      </c>
    </row>
    <row r="304" spans="1:17" s="9" customFormat="1" ht="18" x14ac:dyDescent="0.2">
      <c r="A304" s="39">
        <v>3</v>
      </c>
      <c r="B304" s="12" t="s">
        <v>1548</v>
      </c>
      <c r="C304" s="40">
        <v>10543</v>
      </c>
      <c r="D304" s="40"/>
      <c r="E304" s="53">
        <f>SUM(E305)</f>
        <v>0</v>
      </c>
      <c r="F304" s="53">
        <f t="shared" ref="F304:O304" si="55">SUM(F305)</f>
        <v>1</v>
      </c>
      <c r="G304" s="53">
        <f t="shared" si="55"/>
        <v>0</v>
      </c>
      <c r="H304" s="53">
        <f t="shared" si="55"/>
        <v>0</v>
      </c>
      <c r="I304" s="53">
        <f t="shared" si="55"/>
        <v>0</v>
      </c>
      <c r="J304" s="42">
        <f t="shared" si="40"/>
        <v>1</v>
      </c>
      <c r="K304" s="41">
        <f t="shared" si="55"/>
        <v>1</v>
      </c>
      <c r="L304" s="41">
        <f t="shared" si="55"/>
        <v>0</v>
      </c>
      <c r="M304" s="41">
        <f t="shared" si="55"/>
        <v>0</v>
      </c>
      <c r="N304" s="41">
        <f t="shared" si="55"/>
        <v>0</v>
      </c>
      <c r="O304" s="41">
        <f t="shared" si="55"/>
        <v>0</v>
      </c>
      <c r="P304" s="78">
        <f t="shared" si="42"/>
        <v>1</v>
      </c>
      <c r="Q304" s="144">
        <f t="shared" si="44"/>
        <v>100</v>
      </c>
    </row>
    <row r="305" spans="1:17" ht="18" x14ac:dyDescent="0.2">
      <c r="A305" s="31"/>
      <c r="B305" s="10" t="s">
        <v>5</v>
      </c>
      <c r="C305" s="50">
        <v>10543</v>
      </c>
      <c r="D305" s="50" t="str">
        <f t="shared" si="45"/>
        <v>5000 и более</v>
      </c>
      <c r="E305" s="54">
        <v>0</v>
      </c>
      <c r="F305" s="54">
        <v>1</v>
      </c>
      <c r="G305" s="15"/>
      <c r="H305" s="54"/>
      <c r="I305" s="54"/>
      <c r="J305" s="46">
        <f t="shared" si="40"/>
        <v>1</v>
      </c>
      <c r="K305" s="62">
        <v>1</v>
      </c>
      <c r="L305" s="67"/>
      <c r="M305" s="67"/>
      <c r="N305" s="67"/>
      <c r="O305" s="67"/>
      <c r="P305" s="78">
        <f t="shared" si="42"/>
        <v>1</v>
      </c>
      <c r="Q305" s="144">
        <f t="shared" si="44"/>
        <v>100</v>
      </c>
    </row>
    <row r="306" spans="1:17" s="9" customFormat="1" ht="18" x14ac:dyDescent="0.2">
      <c r="A306" s="39">
        <v>4</v>
      </c>
      <c r="B306" s="12" t="s">
        <v>1549</v>
      </c>
      <c r="C306" s="40">
        <v>3697</v>
      </c>
      <c r="D306" s="40"/>
      <c r="E306" s="53">
        <f>SUM(E307:E310)</f>
        <v>3</v>
      </c>
      <c r="F306" s="53">
        <f t="shared" ref="F306:O306" si="56">SUM(F307:F310)</f>
        <v>0</v>
      </c>
      <c r="G306" s="53">
        <f t="shared" si="56"/>
        <v>0</v>
      </c>
      <c r="H306" s="53">
        <f t="shared" si="56"/>
        <v>0</v>
      </c>
      <c r="I306" s="53">
        <f t="shared" si="56"/>
        <v>0</v>
      </c>
      <c r="J306" s="42">
        <f t="shared" si="40"/>
        <v>3</v>
      </c>
      <c r="K306" s="41">
        <f t="shared" si="56"/>
        <v>3</v>
      </c>
      <c r="L306" s="41">
        <f t="shared" si="56"/>
        <v>0</v>
      </c>
      <c r="M306" s="41">
        <f t="shared" si="56"/>
        <v>0</v>
      </c>
      <c r="N306" s="41">
        <f t="shared" si="56"/>
        <v>0</v>
      </c>
      <c r="O306" s="41">
        <f t="shared" si="56"/>
        <v>0</v>
      </c>
      <c r="P306" s="78">
        <f t="shared" si="42"/>
        <v>3</v>
      </c>
      <c r="Q306" s="144">
        <f t="shared" si="44"/>
        <v>100</v>
      </c>
    </row>
    <row r="307" spans="1:17" ht="18" x14ac:dyDescent="0.2">
      <c r="A307" s="31"/>
      <c r="B307" s="10" t="s">
        <v>121</v>
      </c>
      <c r="C307" s="50">
        <v>2470</v>
      </c>
      <c r="D307" s="50" t="str">
        <f t="shared" si="45"/>
        <v>2000-3000</v>
      </c>
      <c r="E307" s="54">
        <v>1</v>
      </c>
      <c r="F307" s="54"/>
      <c r="G307" s="15"/>
      <c r="H307" s="54"/>
      <c r="I307" s="54"/>
      <c r="J307" s="46">
        <f t="shared" si="40"/>
        <v>1</v>
      </c>
      <c r="K307" s="62">
        <v>1</v>
      </c>
      <c r="L307" s="67"/>
      <c r="M307" s="67"/>
      <c r="N307" s="67"/>
      <c r="O307" s="67"/>
      <c r="P307" s="78">
        <f t="shared" si="42"/>
        <v>1</v>
      </c>
      <c r="Q307" s="144">
        <f t="shared" si="44"/>
        <v>100</v>
      </c>
    </row>
    <row r="308" spans="1:17" ht="18" x14ac:dyDescent="0.2">
      <c r="A308" s="31"/>
      <c r="B308" s="10" t="s">
        <v>122</v>
      </c>
      <c r="C308" s="50">
        <v>518</v>
      </c>
      <c r="D308" s="50" t="str">
        <f t="shared" si="45"/>
        <v>500-1000</v>
      </c>
      <c r="E308" s="54">
        <v>1</v>
      </c>
      <c r="F308" s="54"/>
      <c r="G308" s="15"/>
      <c r="H308" s="54"/>
      <c r="I308" s="54"/>
      <c r="J308" s="46">
        <f t="shared" si="40"/>
        <v>1</v>
      </c>
      <c r="K308" s="62">
        <v>1</v>
      </c>
      <c r="L308" s="67"/>
      <c r="M308" s="67"/>
      <c r="N308" s="67"/>
      <c r="O308" s="67"/>
      <c r="P308" s="78">
        <f t="shared" si="42"/>
        <v>1</v>
      </c>
      <c r="Q308" s="144">
        <f t="shared" si="44"/>
        <v>100</v>
      </c>
    </row>
    <row r="309" spans="1:17" ht="18" x14ac:dyDescent="0.2">
      <c r="A309" s="31"/>
      <c r="B309" s="10" t="s">
        <v>123</v>
      </c>
      <c r="C309" s="50">
        <v>540</v>
      </c>
      <c r="D309" s="50" t="str">
        <f t="shared" si="45"/>
        <v>500-1000</v>
      </c>
      <c r="E309" s="54">
        <v>0</v>
      </c>
      <c r="F309" s="54"/>
      <c r="G309" s="15"/>
      <c r="H309" s="54"/>
      <c r="I309" s="54"/>
      <c r="J309" s="46">
        <f t="shared" si="40"/>
        <v>0</v>
      </c>
      <c r="K309" s="62">
        <v>1</v>
      </c>
      <c r="L309" s="67"/>
      <c r="M309" s="67"/>
      <c r="N309" s="67"/>
      <c r="O309" s="67"/>
      <c r="P309" s="78">
        <f t="shared" si="42"/>
        <v>1</v>
      </c>
      <c r="Q309" s="145">
        <f t="shared" si="44"/>
        <v>0</v>
      </c>
    </row>
    <row r="310" spans="1:17" ht="18" x14ac:dyDescent="0.2">
      <c r="A310" s="31"/>
      <c r="B310" s="10" t="s">
        <v>124</v>
      </c>
      <c r="C310" s="50">
        <v>169</v>
      </c>
      <c r="D310" s="50" t="str">
        <f t="shared" si="45"/>
        <v>100-200</v>
      </c>
      <c r="E310" s="54">
        <v>1</v>
      </c>
      <c r="F310" s="54"/>
      <c r="G310" s="15"/>
      <c r="H310" s="54"/>
      <c r="I310" s="54"/>
      <c r="J310" s="46">
        <f t="shared" si="40"/>
        <v>1</v>
      </c>
      <c r="K310" s="62">
        <v>0</v>
      </c>
      <c r="L310" s="67"/>
      <c r="M310" s="67"/>
      <c r="N310" s="67"/>
      <c r="O310" s="67"/>
      <c r="P310" s="78">
        <f t="shared" si="42"/>
        <v>0</v>
      </c>
      <c r="Q310" s="80" t="s">
        <v>1799</v>
      </c>
    </row>
    <row r="311" spans="1:17" s="9" customFormat="1" ht="18" x14ac:dyDescent="0.2">
      <c r="A311" s="39">
        <v>5</v>
      </c>
      <c r="B311" s="12" t="s">
        <v>1550</v>
      </c>
      <c r="C311" s="40">
        <v>3946</v>
      </c>
      <c r="D311" s="40"/>
      <c r="E311" s="53">
        <f>SUM(E312:E316)</f>
        <v>3</v>
      </c>
      <c r="F311" s="53">
        <f t="shared" ref="F311:O311" si="57">SUM(F312:F316)</f>
        <v>0</v>
      </c>
      <c r="G311" s="53">
        <f t="shared" si="57"/>
        <v>0</v>
      </c>
      <c r="H311" s="53">
        <f t="shared" si="57"/>
        <v>0</v>
      </c>
      <c r="I311" s="53">
        <f t="shared" si="57"/>
        <v>0</v>
      </c>
      <c r="J311" s="42">
        <f t="shared" si="40"/>
        <v>3</v>
      </c>
      <c r="K311" s="41">
        <f t="shared" si="57"/>
        <v>4</v>
      </c>
      <c r="L311" s="41">
        <f t="shared" si="57"/>
        <v>0</v>
      </c>
      <c r="M311" s="41">
        <f t="shared" si="57"/>
        <v>0</v>
      </c>
      <c r="N311" s="41">
        <f t="shared" si="57"/>
        <v>0</v>
      </c>
      <c r="O311" s="41">
        <f t="shared" si="57"/>
        <v>0</v>
      </c>
      <c r="P311" s="78">
        <f t="shared" si="42"/>
        <v>4</v>
      </c>
      <c r="Q311" s="144">
        <f t="shared" si="44"/>
        <v>75</v>
      </c>
    </row>
    <row r="312" spans="1:17" ht="18" x14ac:dyDescent="0.2">
      <c r="A312" s="31"/>
      <c r="B312" s="10" t="s">
        <v>125</v>
      </c>
      <c r="C312" s="50">
        <v>1273</v>
      </c>
      <c r="D312" s="50" t="str">
        <f t="shared" si="45"/>
        <v>1000-1500</v>
      </c>
      <c r="E312" s="54">
        <v>1</v>
      </c>
      <c r="F312" s="54"/>
      <c r="G312" s="15"/>
      <c r="H312" s="54"/>
      <c r="I312" s="54"/>
      <c r="J312" s="46">
        <f t="shared" si="40"/>
        <v>1</v>
      </c>
      <c r="K312" s="62">
        <v>1</v>
      </c>
      <c r="L312" s="67"/>
      <c r="M312" s="67"/>
      <c r="N312" s="67"/>
      <c r="O312" s="67"/>
      <c r="P312" s="78">
        <f t="shared" si="42"/>
        <v>1</v>
      </c>
      <c r="Q312" s="144">
        <f t="shared" si="44"/>
        <v>100</v>
      </c>
    </row>
    <row r="313" spans="1:17" ht="18" x14ac:dyDescent="0.2">
      <c r="A313" s="31"/>
      <c r="B313" s="10" t="s">
        <v>129</v>
      </c>
      <c r="C313" s="50">
        <v>242</v>
      </c>
      <c r="D313" s="50" t="str">
        <f t="shared" si="45"/>
        <v>200-300</v>
      </c>
      <c r="E313" s="54">
        <v>1</v>
      </c>
      <c r="F313" s="54"/>
      <c r="G313" s="15"/>
      <c r="H313" s="54"/>
      <c r="I313" s="54"/>
      <c r="J313" s="46">
        <f t="shared" si="40"/>
        <v>1</v>
      </c>
      <c r="K313" s="62">
        <v>0</v>
      </c>
      <c r="L313" s="67"/>
      <c r="M313" s="67"/>
      <c r="N313" s="67"/>
      <c r="O313" s="67"/>
      <c r="P313" s="78">
        <f t="shared" si="42"/>
        <v>0</v>
      </c>
      <c r="Q313" s="80" t="s">
        <v>1799</v>
      </c>
    </row>
    <row r="314" spans="1:17" ht="18" x14ac:dyDescent="0.2">
      <c r="A314" s="31"/>
      <c r="B314" s="10" t="s">
        <v>130</v>
      </c>
      <c r="C314" s="50">
        <v>1302</v>
      </c>
      <c r="D314" s="50" t="str">
        <f t="shared" si="45"/>
        <v>1000-1500</v>
      </c>
      <c r="E314" s="54">
        <v>1</v>
      </c>
      <c r="F314" s="54"/>
      <c r="G314" s="15"/>
      <c r="H314" s="54"/>
      <c r="I314" s="54"/>
      <c r="J314" s="46">
        <f t="shared" si="40"/>
        <v>1</v>
      </c>
      <c r="K314" s="62">
        <v>1</v>
      </c>
      <c r="L314" s="67"/>
      <c r="M314" s="67"/>
      <c r="N314" s="67"/>
      <c r="O314" s="67"/>
      <c r="P314" s="78">
        <f t="shared" si="42"/>
        <v>1</v>
      </c>
      <c r="Q314" s="144">
        <f t="shared" si="44"/>
        <v>100</v>
      </c>
    </row>
    <row r="315" spans="1:17" ht="18" x14ac:dyDescent="0.2">
      <c r="A315" s="31"/>
      <c r="B315" s="10" t="s">
        <v>131</v>
      </c>
      <c r="C315" s="50">
        <v>578</v>
      </c>
      <c r="D315" s="50" t="str">
        <f t="shared" si="45"/>
        <v>500-1000</v>
      </c>
      <c r="E315" s="54">
        <v>0</v>
      </c>
      <c r="F315" s="54"/>
      <c r="G315" s="15"/>
      <c r="H315" s="54"/>
      <c r="I315" s="54"/>
      <c r="J315" s="46">
        <f t="shared" si="40"/>
        <v>0</v>
      </c>
      <c r="K315" s="62">
        <v>1</v>
      </c>
      <c r="L315" s="67"/>
      <c r="M315" s="67"/>
      <c r="N315" s="67"/>
      <c r="O315" s="67"/>
      <c r="P315" s="78">
        <f t="shared" si="42"/>
        <v>1</v>
      </c>
      <c r="Q315" s="145">
        <f t="shared" si="44"/>
        <v>0</v>
      </c>
    </row>
    <row r="316" spans="1:17" ht="18" x14ac:dyDescent="0.2">
      <c r="A316" s="31"/>
      <c r="B316" s="10" t="s">
        <v>133</v>
      </c>
      <c r="C316" s="50">
        <v>551</v>
      </c>
      <c r="D316" s="50" t="str">
        <f t="shared" si="45"/>
        <v>500-1000</v>
      </c>
      <c r="E316" s="54">
        <v>0</v>
      </c>
      <c r="F316" s="54"/>
      <c r="G316" s="15"/>
      <c r="H316" s="54"/>
      <c r="I316" s="54"/>
      <c r="J316" s="46">
        <f t="shared" si="40"/>
        <v>0</v>
      </c>
      <c r="K316" s="62">
        <v>1</v>
      </c>
      <c r="L316" s="67"/>
      <c r="M316" s="67"/>
      <c r="N316" s="67"/>
      <c r="O316" s="67"/>
      <c r="P316" s="78">
        <f t="shared" si="42"/>
        <v>1</v>
      </c>
      <c r="Q316" s="145">
        <f t="shared" si="44"/>
        <v>0</v>
      </c>
    </row>
    <row r="317" spans="1:17" s="9" customFormat="1" ht="18" x14ac:dyDescent="0.2">
      <c r="A317" s="39">
        <v>6</v>
      </c>
      <c r="B317" s="12" t="s">
        <v>132</v>
      </c>
      <c r="C317" s="40">
        <v>4738</v>
      </c>
      <c r="D317" s="40"/>
      <c r="E317" s="53">
        <f>SUM(E318:E325)</f>
        <v>4</v>
      </c>
      <c r="F317" s="53">
        <f t="shared" ref="F317:O317" si="58">SUM(F318:F325)</f>
        <v>0</v>
      </c>
      <c r="G317" s="53">
        <f t="shared" si="58"/>
        <v>0</v>
      </c>
      <c r="H317" s="53">
        <f t="shared" si="58"/>
        <v>0</v>
      </c>
      <c r="I317" s="53">
        <f t="shared" si="58"/>
        <v>0</v>
      </c>
      <c r="J317" s="42">
        <f t="shared" ref="J317:J380" si="59">SUM(E317:I317)</f>
        <v>4</v>
      </c>
      <c r="K317" s="41">
        <f t="shared" si="58"/>
        <v>4</v>
      </c>
      <c r="L317" s="41">
        <f t="shared" si="58"/>
        <v>0</v>
      </c>
      <c r="M317" s="41">
        <f t="shared" si="58"/>
        <v>0</v>
      </c>
      <c r="N317" s="41">
        <f t="shared" si="58"/>
        <v>0</v>
      </c>
      <c r="O317" s="41">
        <f t="shared" si="58"/>
        <v>0</v>
      </c>
      <c r="P317" s="78">
        <f t="shared" si="42"/>
        <v>4</v>
      </c>
      <c r="Q317" s="144">
        <f t="shared" si="44"/>
        <v>100</v>
      </c>
    </row>
    <row r="318" spans="1:17" ht="18" x14ac:dyDescent="0.2">
      <c r="A318" s="31"/>
      <c r="B318" s="10" t="s">
        <v>134</v>
      </c>
      <c r="C318" s="50">
        <v>2984</v>
      </c>
      <c r="D318" s="50" t="str">
        <f t="shared" si="45"/>
        <v>2000-3000</v>
      </c>
      <c r="E318" s="54">
        <v>1</v>
      </c>
      <c r="F318" s="54"/>
      <c r="G318" s="15"/>
      <c r="H318" s="54"/>
      <c r="I318" s="54"/>
      <c r="J318" s="46">
        <f t="shared" si="59"/>
        <v>1</v>
      </c>
      <c r="K318" s="62">
        <v>1</v>
      </c>
      <c r="L318" s="67"/>
      <c r="M318" s="67"/>
      <c r="N318" s="67"/>
      <c r="O318" s="67"/>
      <c r="P318" s="78">
        <f t="shared" si="42"/>
        <v>1</v>
      </c>
      <c r="Q318" s="144">
        <f t="shared" si="44"/>
        <v>100</v>
      </c>
    </row>
    <row r="319" spans="1:17" ht="18" x14ac:dyDescent="0.2">
      <c r="A319" s="31"/>
      <c r="B319" s="10" t="s">
        <v>1800</v>
      </c>
      <c r="C319" s="50">
        <v>361</v>
      </c>
      <c r="D319" s="50" t="str">
        <f t="shared" si="45"/>
        <v>300-500</v>
      </c>
      <c r="E319" s="54">
        <v>1</v>
      </c>
      <c r="F319" s="54"/>
      <c r="G319" s="15"/>
      <c r="H319" s="54"/>
      <c r="I319" s="54"/>
      <c r="J319" s="46">
        <f t="shared" si="59"/>
        <v>1</v>
      </c>
      <c r="K319" s="62">
        <v>1</v>
      </c>
      <c r="L319" s="67"/>
      <c r="M319" s="67"/>
      <c r="N319" s="67"/>
      <c r="O319" s="67"/>
      <c r="P319" s="78">
        <f t="shared" si="42"/>
        <v>1</v>
      </c>
      <c r="Q319" s="144">
        <f t="shared" si="44"/>
        <v>100</v>
      </c>
    </row>
    <row r="320" spans="1:17" ht="18" x14ac:dyDescent="0.2">
      <c r="A320" s="31"/>
      <c r="B320" s="10" t="s">
        <v>38</v>
      </c>
      <c r="C320" s="50">
        <v>130</v>
      </c>
      <c r="D320" s="50" t="str">
        <f t="shared" si="45"/>
        <v>100-200</v>
      </c>
      <c r="E320" s="54">
        <v>0</v>
      </c>
      <c r="F320" s="54"/>
      <c r="G320" s="15"/>
      <c r="H320" s="54"/>
      <c r="I320" s="54"/>
      <c r="J320" s="46">
        <f t="shared" si="59"/>
        <v>0</v>
      </c>
      <c r="K320" s="62">
        <v>0</v>
      </c>
      <c r="L320" s="67"/>
      <c r="M320" s="67"/>
      <c r="N320" s="67"/>
      <c r="O320" s="67"/>
      <c r="P320" s="78">
        <f t="shared" si="42"/>
        <v>0</v>
      </c>
      <c r="Q320" s="146" t="s">
        <v>1798</v>
      </c>
    </row>
    <row r="321" spans="1:17" ht="18" x14ac:dyDescent="0.2">
      <c r="A321" s="31"/>
      <c r="B321" s="10" t="s">
        <v>126</v>
      </c>
      <c r="C321" s="50">
        <v>369</v>
      </c>
      <c r="D321" s="50" t="str">
        <f t="shared" si="45"/>
        <v>300-500</v>
      </c>
      <c r="E321" s="54">
        <v>1</v>
      </c>
      <c r="F321" s="54"/>
      <c r="G321" s="15"/>
      <c r="H321" s="54"/>
      <c r="I321" s="54"/>
      <c r="J321" s="46">
        <f t="shared" si="59"/>
        <v>1</v>
      </c>
      <c r="K321" s="62">
        <v>1</v>
      </c>
      <c r="L321" s="67"/>
      <c r="M321" s="67"/>
      <c r="N321" s="67"/>
      <c r="O321" s="67"/>
      <c r="P321" s="78">
        <f t="shared" si="42"/>
        <v>1</v>
      </c>
      <c r="Q321" s="144">
        <f t="shared" si="44"/>
        <v>100</v>
      </c>
    </row>
    <row r="322" spans="1:17" ht="18" x14ac:dyDescent="0.2">
      <c r="A322" s="31"/>
      <c r="B322" s="10" t="s">
        <v>127</v>
      </c>
      <c r="C322" s="50">
        <v>611</v>
      </c>
      <c r="D322" s="50" t="str">
        <f t="shared" si="45"/>
        <v>500-1000</v>
      </c>
      <c r="E322" s="54">
        <v>1</v>
      </c>
      <c r="F322" s="54"/>
      <c r="G322" s="15"/>
      <c r="H322" s="54"/>
      <c r="I322" s="54"/>
      <c r="J322" s="46">
        <f t="shared" si="59"/>
        <v>1</v>
      </c>
      <c r="K322" s="62">
        <v>1</v>
      </c>
      <c r="L322" s="67"/>
      <c r="M322" s="67"/>
      <c r="N322" s="67"/>
      <c r="O322" s="67"/>
      <c r="P322" s="78">
        <f t="shared" si="42"/>
        <v>1</v>
      </c>
      <c r="Q322" s="144">
        <f t="shared" si="44"/>
        <v>100</v>
      </c>
    </row>
    <row r="323" spans="1:17" ht="18" x14ac:dyDescent="0.2">
      <c r="A323" s="31"/>
      <c r="B323" s="10" t="s">
        <v>128</v>
      </c>
      <c r="C323" s="50">
        <v>260</v>
      </c>
      <c r="D323" s="50" t="str">
        <f t="shared" si="45"/>
        <v>200-300</v>
      </c>
      <c r="E323" s="54">
        <v>0</v>
      </c>
      <c r="F323" s="54"/>
      <c r="G323" s="15"/>
      <c r="H323" s="54"/>
      <c r="I323" s="54"/>
      <c r="J323" s="46">
        <f t="shared" si="59"/>
        <v>0</v>
      </c>
      <c r="K323" s="62">
        <v>0</v>
      </c>
      <c r="L323" s="67"/>
      <c r="M323" s="67"/>
      <c r="N323" s="67"/>
      <c r="O323" s="67"/>
      <c r="P323" s="78">
        <f t="shared" si="42"/>
        <v>0</v>
      </c>
      <c r="Q323" s="146" t="s">
        <v>1798</v>
      </c>
    </row>
    <row r="324" spans="1:17" ht="18" x14ac:dyDescent="0.2">
      <c r="A324" s="31"/>
      <c r="B324" s="10" t="s">
        <v>135</v>
      </c>
      <c r="C324" s="50">
        <v>22</v>
      </c>
      <c r="D324" s="50" t="str">
        <f t="shared" si="45"/>
        <v>0-100</v>
      </c>
      <c r="E324" s="54">
        <v>0</v>
      </c>
      <c r="F324" s="54"/>
      <c r="G324" s="15"/>
      <c r="H324" s="54"/>
      <c r="I324" s="54"/>
      <c r="J324" s="46">
        <f t="shared" si="59"/>
        <v>0</v>
      </c>
      <c r="K324" s="62">
        <v>0</v>
      </c>
      <c r="L324" s="67"/>
      <c r="M324" s="67"/>
      <c r="N324" s="67"/>
      <c r="O324" s="67"/>
      <c r="P324" s="78">
        <f t="shared" si="42"/>
        <v>0</v>
      </c>
      <c r="Q324" s="146" t="s">
        <v>1798</v>
      </c>
    </row>
    <row r="325" spans="1:17" ht="18" x14ac:dyDescent="0.2">
      <c r="A325" s="31"/>
      <c r="B325" s="10" t="s">
        <v>136</v>
      </c>
      <c r="C325" s="50">
        <v>1</v>
      </c>
      <c r="D325" s="50" t="str">
        <f t="shared" si="45"/>
        <v>0-100</v>
      </c>
      <c r="E325" s="54">
        <v>0</v>
      </c>
      <c r="F325" s="54"/>
      <c r="G325" s="15"/>
      <c r="H325" s="54"/>
      <c r="I325" s="54"/>
      <c r="J325" s="46">
        <f t="shared" si="59"/>
        <v>0</v>
      </c>
      <c r="K325" s="62">
        <v>0</v>
      </c>
      <c r="L325" s="67"/>
      <c r="M325" s="67"/>
      <c r="N325" s="67"/>
      <c r="O325" s="67"/>
      <c r="P325" s="78">
        <f t="shared" ref="P325:P388" si="60">SUM(K325:O325)</f>
        <v>0</v>
      </c>
      <c r="Q325" s="146" t="s">
        <v>1798</v>
      </c>
    </row>
    <row r="326" spans="1:17" s="9" customFormat="1" ht="18" x14ac:dyDescent="0.2">
      <c r="A326" s="39">
        <v>7</v>
      </c>
      <c r="B326" s="12" t="s">
        <v>1551</v>
      </c>
      <c r="C326" s="40">
        <v>3187</v>
      </c>
      <c r="D326" s="40"/>
      <c r="E326" s="53">
        <f>SUM(E327:E330)</f>
        <v>1</v>
      </c>
      <c r="F326" s="53">
        <f t="shared" ref="F326:O326" si="61">SUM(F327:F330)</f>
        <v>0</v>
      </c>
      <c r="G326" s="53">
        <f t="shared" si="61"/>
        <v>0</v>
      </c>
      <c r="H326" s="53">
        <f t="shared" si="61"/>
        <v>0</v>
      </c>
      <c r="I326" s="53">
        <f t="shared" si="61"/>
        <v>0</v>
      </c>
      <c r="J326" s="42">
        <f t="shared" si="59"/>
        <v>1</v>
      </c>
      <c r="K326" s="41">
        <f t="shared" si="61"/>
        <v>2</v>
      </c>
      <c r="L326" s="41">
        <f t="shared" si="61"/>
        <v>0</v>
      </c>
      <c r="M326" s="41">
        <f t="shared" si="61"/>
        <v>0</v>
      </c>
      <c r="N326" s="41">
        <f t="shared" si="61"/>
        <v>0</v>
      </c>
      <c r="O326" s="41">
        <f t="shared" si="61"/>
        <v>0</v>
      </c>
      <c r="P326" s="78">
        <f t="shared" si="60"/>
        <v>2</v>
      </c>
      <c r="Q326" s="144">
        <f t="shared" ref="Q326:Q388" si="62">J326/P326*100</f>
        <v>50</v>
      </c>
    </row>
    <row r="327" spans="1:17" ht="18" x14ac:dyDescent="0.2">
      <c r="A327" s="31"/>
      <c r="B327" s="10" t="s">
        <v>140</v>
      </c>
      <c r="C327" s="50">
        <v>2627</v>
      </c>
      <c r="D327" s="50" t="str">
        <f t="shared" si="45"/>
        <v>2000-3000</v>
      </c>
      <c r="E327" s="54">
        <v>0</v>
      </c>
      <c r="F327" s="54"/>
      <c r="G327" s="15"/>
      <c r="H327" s="54"/>
      <c r="I327" s="54"/>
      <c r="J327" s="46">
        <f t="shared" si="59"/>
        <v>0</v>
      </c>
      <c r="K327" s="62">
        <v>1</v>
      </c>
      <c r="L327" s="67"/>
      <c r="M327" s="67"/>
      <c r="N327" s="67"/>
      <c r="O327" s="67"/>
      <c r="P327" s="78">
        <f t="shared" si="60"/>
        <v>1</v>
      </c>
      <c r="Q327" s="145">
        <f t="shared" si="62"/>
        <v>0</v>
      </c>
    </row>
    <row r="328" spans="1:17" ht="18" x14ac:dyDescent="0.2">
      <c r="A328" s="31"/>
      <c r="B328" s="10" t="s">
        <v>137</v>
      </c>
      <c r="C328" s="50">
        <v>486</v>
      </c>
      <c r="D328" s="50" t="str">
        <f t="shared" si="45"/>
        <v>300-500</v>
      </c>
      <c r="E328" s="54">
        <v>1</v>
      </c>
      <c r="F328" s="54"/>
      <c r="G328" s="15"/>
      <c r="H328" s="54"/>
      <c r="I328" s="54"/>
      <c r="J328" s="46">
        <f t="shared" si="59"/>
        <v>1</v>
      </c>
      <c r="K328" s="62">
        <v>1</v>
      </c>
      <c r="L328" s="67"/>
      <c r="M328" s="67"/>
      <c r="N328" s="67"/>
      <c r="O328" s="67"/>
      <c r="P328" s="78">
        <f t="shared" si="60"/>
        <v>1</v>
      </c>
      <c r="Q328" s="144">
        <f t="shared" si="62"/>
        <v>100</v>
      </c>
    </row>
    <row r="329" spans="1:17" ht="18" x14ac:dyDescent="0.2">
      <c r="A329" s="31"/>
      <c r="B329" s="10" t="s">
        <v>138</v>
      </c>
      <c r="C329" s="50">
        <v>17</v>
      </c>
      <c r="D329" s="50" t="str">
        <f t="shared" si="45"/>
        <v>0-100</v>
      </c>
      <c r="E329" s="54">
        <v>0</v>
      </c>
      <c r="F329" s="54"/>
      <c r="G329" s="15"/>
      <c r="H329" s="54"/>
      <c r="I329" s="54"/>
      <c r="J329" s="46">
        <f t="shared" si="59"/>
        <v>0</v>
      </c>
      <c r="K329" s="62">
        <v>0</v>
      </c>
      <c r="L329" s="67"/>
      <c r="M329" s="67"/>
      <c r="N329" s="67"/>
      <c r="O329" s="67"/>
      <c r="P329" s="78">
        <f t="shared" si="60"/>
        <v>0</v>
      </c>
      <c r="Q329" s="146" t="s">
        <v>1798</v>
      </c>
    </row>
    <row r="330" spans="1:17" ht="18" x14ac:dyDescent="0.2">
      <c r="A330" s="31"/>
      <c r="B330" s="10" t="s">
        <v>139</v>
      </c>
      <c r="C330" s="50">
        <v>57</v>
      </c>
      <c r="D330" s="50" t="str">
        <f t="shared" si="45"/>
        <v>0-100</v>
      </c>
      <c r="E330" s="54">
        <v>0</v>
      </c>
      <c r="F330" s="54"/>
      <c r="G330" s="15"/>
      <c r="H330" s="54"/>
      <c r="I330" s="54"/>
      <c r="J330" s="46">
        <f t="shared" si="59"/>
        <v>0</v>
      </c>
      <c r="K330" s="62">
        <v>0</v>
      </c>
      <c r="L330" s="67"/>
      <c r="M330" s="67"/>
      <c r="N330" s="67"/>
      <c r="O330" s="67"/>
      <c r="P330" s="78">
        <f t="shared" si="60"/>
        <v>0</v>
      </c>
      <c r="Q330" s="146" t="s">
        <v>1798</v>
      </c>
    </row>
    <row r="331" spans="1:17" s="9" customFormat="1" ht="18" x14ac:dyDescent="0.2">
      <c r="A331" s="39">
        <v>8</v>
      </c>
      <c r="B331" s="12" t="s">
        <v>1552</v>
      </c>
      <c r="C331" s="40">
        <v>1590</v>
      </c>
      <c r="D331" s="40"/>
      <c r="E331" s="53">
        <f>SUM(E332:E339)</f>
        <v>3</v>
      </c>
      <c r="F331" s="53">
        <f t="shared" ref="F331:O331" si="63">SUM(F332:F339)</f>
        <v>0</v>
      </c>
      <c r="G331" s="53">
        <f t="shared" si="63"/>
        <v>0</v>
      </c>
      <c r="H331" s="53">
        <f t="shared" si="63"/>
        <v>0</v>
      </c>
      <c r="I331" s="53">
        <f t="shared" si="63"/>
        <v>0</v>
      </c>
      <c r="J331" s="42">
        <f t="shared" si="59"/>
        <v>3</v>
      </c>
      <c r="K331" s="41">
        <f t="shared" si="63"/>
        <v>2</v>
      </c>
      <c r="L331" s="41">
        <f t="shared" si="63"/>
        <v>0</v>
      </c>
      <c r="M331" s="41">
        <f t="shared" si="63"/>
        <v>0</v>
      </c>
      <c r="N331" s="41">
        <f t="shared" si="63"/>
        <v>0</v>
      </c>
      <c r="O331" s="41">
        <f t="shared" si="63"/>
        <v>0</v>
      </c>
      <c r="P331" s="78">
        <f t="shared" si="60"/>
        <v>2</v>
      </c>
      <c r="Q331" s="144">
        <f t="shared" si="62"/>
        <v>150</v>
      </c>
    </row>
    <row r="332" spans="1:17" ht="18" x14ac:dyDescent="0.2">
      <c r="A332" s="31"/>
      <c r="B332" s="10" t="s">
        <v>141</v>
      </c>
      <c r="C332" s="50">
        <v>849</v>
      </c>
      <c r="D332" s="50" t="str">
        <f t="shared" ref="D332:D393" si="64">IF(C332&lt;=100,"0-100",IF(AND(C332&gt;100,C332&lt;=200),"100-200",IF(AND(C332&gt;200,C332&lt;=300),"200-300",IF(AND(C332&gt;300,C332&lt;=500),"300-500",IF(AND(C332&gt;500,C332&lt;=1000),"500-1000",IF(AND(C332&gt;1000,C332&lt;=1500),"1000-1500",IF(AND(C332&gt;1500,C332&lt;=2000),"1500-2000",IF(AND(C332&gt;2000,C332&lt;=3000),"2000-3000",IF(AND(C332&gt;3000,C332&lt;=5000),"3000-5000",IF(C332&gt;5000,"5000 и более"))))))))))</f>
        <v>500-1000</v>
      </c>
      <c r="E332" s="54">
        <v>1</v>
      </c>
      <c r="F332" s="54"/>
      <c r="G332" s="15"/>
      <c r="H332" s="54"/>
      <c r="I332" s="54"/>
      <c r="J332" s="46">
        <f t="shared" si="59"/>
        <v>1</v>
      </c>
      <c r="K332" s="62">
        <v>1</v>
      </c>
      <c r="L332" s="67"/>
      <c r="M332" s="67"/>
      <c r="N332" s="67"/>
      <c r="O332" s="67"/>
      <c r="P332" s="78">
        <f t="shared" si="60"/>
        <v>1</v>
      </c>
      <c r="Q332" s="144">
        <f t="shared" si="62"/>
        <v>100</v>
      </c>
    </row>
    <row r="333" spans="1:17" ht="18" x14ac:dyDescent="0.2">
      <c r="A333" s="31"/>
      <c r="B333" s="10" t="s">
        <v>142</v>
      </c>
      <c r="C333" s="50">
        <v>35</v>
      </c>
      <c r="D333" s="50" t="str">
        <f t="shared" si="64"/>
        <v>0-100</v>
      </c>
      <c r="E333" s="54">
        <v>0</v>
      </c>
      <c r="F333" s="54"/>
      <c r="G333" s="15"/>
      <c r="H333" s="54"/>
      <c r="I333" s="54"/>
      <c r="J333" s="46">
        <f t="shared" si="59"/>
        <v>0</v>
      </c>
      <c r="K333" s="62">
        <v>0</v>
      </c>
      <c r="L333" s="67"/>
      <c r="M333" s="67"/>
      <c r="N333" s="67"/>
      <c r="O333" s="67"/>
      <c r="P333" s="78">
        <f t="shared" si="60"/>
        <v>0</v>
      </c>
      <c r="Q333" s="146" t="s">
        <v>1798</v>
      </c>
    </row>
    <row r="334" spans="1:17" ht="18" x14ac:dyDescent="0.2">
      <c r="A334" s="31"/>
      <c r="B334" s="10" t="s">
        <v>143</v>
      </c>
      <c r="C334" s="50">
        <v>73</v>
      </c>
      <c r="D334" s="50" t="str">
        <f t="shared" si="64"/>
        <v>0-100</v>
      </c>
      <c r="E334" s="54">
        <v>0</v>
      </c>
      <c r="F334" s="54"/>
      <c r="G334" s="15"/>
      <c r="H334" s="54"/>
      <c r="I334" s="54"/>
      <c r="J334" s="46">
        <f t="shared" si="59"/>
        <v>0</v>
      </c>
      <c r="K334" s="62">
        <v>0</v>
      </c>
      <c r="L334" s="67"/>
      <c r="M334" s="67"/>
      <c r="N334" s="67"/>
      <c r="O334" s="67"/>
      <c r="P334" s="78">
        <f t="shared" si="60"/>
        <v>0</v>
      </c>
      <c r="Q334" s="146" t="s">
        <v>1798</v>
      </c>
    </row>
    <row r="335" spans="1:17" ht="18" x14ac:dyDescent="0.2">
      <c r="A335" s="31"/>
      <c r="B335" s="10" t="s">
        <v>36</v>
      </c>
      <c r="C335" s="50">
        <v>173</v>
      </c>
      <c r="D335" s="50" t="str">
        <f t="shared" si="64"/>
        <v>100-200</v>
      </c>
      <c r="E335" s="54">
        <v>1</v>
      </c>
      <c r="F335" s="54"/>
      <c r="G335" s="15"/>
      <c r="H335" s="54"/>
      <c r="I335" s="54"/>
      <c r="J335" s="46">
        <f t="shared" si="59"/>
        <v>1</v>
      </c>
      <c r="K335" s="62">
        <v>0</v>
      </c>
      <c r="L335" s="67"/>
      <c r="M335" s="67"/>
      <c r="N335" s="67"/>
      <c r="O335" s="67"/>
      <c r="P335" s="78">
        <f t="shared" si="60"/>
        <v>0</v>
      </c>
      <c r="Q335" s="146" t="s">
        <v>1798</v>
      </c>
    </row>
    <row r="336" spans="1:17" ht="18" x14ac:dyDescent="0.2">
      <c r="A336" s="31"/>
      <c r="B336" s="10" t="s">
        <v>144</v>
      </c>
      <c r="C336" s="50">
        <v>305</v>
      </c>
      <c r="D336" s="50" t="str">
        <f t="shared" si="64"/>
        <v>300-500</v>
      </c>
      <c r="E336" s="54">
        <v>1</v>
      </c>
      <c r="F336" s="54"/>
      <c r="G336" s="15"/>
      <c r="H336" s="54"/>
      <c r="I336" s="54"/>
      <c r="J336" s="46">
        <f t="shared" si="59"/>
        <v>1</v>
      </c>
      <c r="K336" s="62">
        <v>1</v>
      </c>
      <c r="L336" s="67"/>
      <c r="M336" s="67"/>
      <c r="N336" s="67"/>
      <c r="O336" s="67"/>
      <c r="P336" s="78">
        <f t="shared" si="60"/>
        <v>1</v>
      </c>
      <c r="Q336" s="144">
        <f t="shared" si="62"/>
        <v>100</v>
      </c>
    </row>
    <row r="337" spans="1:17" ht="18" x14ac:dyDescent="0.2">
      <c r="A337" s="31"/>
      <c r="B337" s="10" t="s">
        <v>145</v>
      </c>
      <c r="C337" s="50">
        <v>60</v>
      </c>
      <c r="D337" s="50" t="str">
        <f t="shared" si="64"/>
        <v>0-100</v>
      </c>
      <c r="E337" s="54">
        <v>0</v>
      </c>
      <c r="F337" s="54"/>
      <c r="G337" s="15"/>
      <c r="H337" s="54"/>
      <c r="I337" s="54"/>
      <c r="J337" s="46">
        <f t="shared" si="59"/>
        <v>0</v>
      </c>
      <c r="K337" s="62">
        <v>0</v>
      </c>
      <c r="L337" s="67"/>
      <c r="M337" s="67"/>
      <c r="N337" s="67"/>
      <c r="O337" s="67"/>
      <c r="P337" s="78">
        <f t="shared" si="60"/>
        <v>0</v>
      </c>
      <c r="Q337" s="146" t="s">
        <v>1798</v>
      </c>
    </row>
    <row r="338" spans="1:17" ht="18" x14ac:dyDescent="0.2">
      <c r="A338" s="31"/>
      <c r="B338" s="10" t="s">
        <v>146</v>
      </c>
      <c r="C338" s="50">
        <v>46</v>
      </c>
      <c r="D338" s="50" t="str">
        <f t="shared" si="64"/>
        <v>0-100</v>
      </c>
      <c r="E338" s="54">
        <v>0</v>
      </c>
      <c r="F338" s="54"/>
      <c r="G338" s="15"/>
      <c r="H338" s="54"/>
      <c r="I338" s="54"/>
      <c r="J338" s="46">
        <f t="shared" si="59"/>
        <v>0</v>
      </c>
      <c r="K338" s="62">
        <v>0</v>
      </c>
      <c r="L338" s="67"/>
      <c r="M338" s="67"/>
      <c r="N338" s="67"/>
      <c r="O338" s="67"/>
      <c r="P338" s="78">
        <f t="shared" si="60"/>
        <v>0</v>
      </c>
      <c r="Q338" s="146" t="s">
        <v>1798</v>
      </c>
    </row>
    <row r="339" spans="1:17" ht="18" x14ac:dyDescent="0.2">
      <c r="A339" s="31"/>
      <c r="B339" s="10" t="s">
        <v>147</v>
      </c>
      <c r="C339" s="50">
        <v>49</v>
      </c>
      <c r="D339" s="50" t="str">
        <f t="shared" si="64"/>
        <v>0-100</v>
      </c>
      <c r="E339" s="54">
        <v>0</v>
      </c>
      <c r="F339" s="54"/>
      <c r="G339" s="15"/>
      <c r="H339" s="54"/>
      <c r="I339" s="54"/>
      <c r="J339" s="46">
        <f t="shared" si="59"/>
        <v>0</v>
      </c>
      <c r="K339" s="62">
        <v>0</v>
      </c>
      <c r="L339" s="67"/>
      <c r="M339" s="67"/>
      <c r="N339" s="67"/>
      <c r="O339" s="67"/>
      <c r="P339" s="78">
        <f t="shared" si="60"/>
        <v>0</v>
      </c>
      <c r="Q339" s="146" t="s">
        <v>1798</v>
      </c>
    </row>
    <row r="340" spans="1:17" s="9" customFormat="1" ht="18" x14ac:dyDescent="0.2">
      <c r="A340" s="39">
        <v>9</v>
      </c>
      <c r="B340" s="12" t="s">
        <v>1553</v>
      </c>
      <c r="C340" s="40">
        <v>10565</v>
      </c>
      <c r="D340" s="40"/>
      <c r="E340" s="53">
        <f>SUM(E341:E343)</f>
        <v>1</v>
      </c>
      <c r="F340" s="53">
        <f t="shared" ref="F340:O340" si="65">SUM(F341:F343)</f>
        <v>0</v>
      </c>
      <c r="G340" s="53">
        <f t="shared" si="65"/>
        <v>0</v>
      </c>
      <c r="H340" s="53">
        <f t="shared" si="65"/>
        <v>0</v>
      </c>
      <c r="I340" s="53">
        <f t="shared" si="65"/>
        <v>0</v>
      </c>
      <c r="J340" s="42">
        <f t="shared" si="59"/>
        <v>1</v>
      </c>
      <c r="K340" s="41">
        <f t="shared" si="65"/>
        <v>2</v>
      </c>
      <c r="L340" s="41">
        <f t="shared" si="65"/>
        <v>0</v>
      </c>
      <c r="M340" s="41">
        <f t="shared" si="65"/>
        <v>0</v>
      </c>
      <c r="N340" s="41">
        <f t="shared" si="65"/>
        <v>0</v>
      </c>
      <c r="O340" s="41">
        <f t="shared" si="65"/>
        <v>0</v>
      </c>
      <c r="P340" s="78">
        <f t="shared" si="60"/>
        <v>2</v>
      </c>
      <c r="Q340" s="144">
        <f t="shared" si="62"/>
        <v>50</v>
      </c>
    </row>
    <row r="341" spans="1:17" ht="18" x14ac:dyDescent="0.2">
      <c r="A341" s="31"/>
      <c r="B341" s="10" t="s">
        <v>148</v>
      </c>
      <c r="C341" s="50">
        <v>9937</v>
      </c>
      <c r="D341" s="50" t="str">
        <f t="shared" si="64"/>
        <v>5000 и более</v>
      </c>
      <c r="E341" s="54">
        <v>1</v>
      </c>
      <c r="F341" s="54"/>
      <c r="G341" s="15"/>
      <c r="H341" s="54"/>
      <c r="I341" s="54"/>
      <c r="J341" s="46">
        <f t="shared" si="59"/>
        <v>1</v>
      </c>
      <c r="K341" s="62">
        <v>1</v>
      </c>
      <c r="L341" s="67"/>
      <c r="M341" s="67"/>
      <c r="N341" s="67"/>
      <c r="O341" s="67"/>
      <c r="P341" s="78">
        <f t="shared" si="60"/>
        <v>1</v>
      </c>
      <c r="Q341" s="144">
        <f t="shared" si="62"/>
        <v>100</v>
      </c>
    </row>
    <row r="342" spans="1:17" ht="18" x14ac:dyDescent="0.2">
      <c r="A342" s="31"/>
      <c r="B342" s="10" t="s">
        <v>149</v>
      </c>
      <c r="C342" s="50">
        <v>535</v>
      </c>
      <c r="D342" s="50" t="str">
        <f t="shared" si="64"/>
        <v>500-1000</v>
      </c>
      <c r="E342" s="54">
        <v>0</v>
      </c>
      <c r="F342" s="54"/>
      <c r="G342" s="15"/>
      <c r="H342" s="54"/>
      <c r="I342" s="54"/>
      <c r="J342" s="46">
        <f t="shared" si="59"/>
        <v>0</v>
      </c>
      <c r="K342" s="62">
        <v>1</v>
      </c>
      <c r="L342" s="67"/>
      <c r="M342" s="67"/>
      <c r="N342" s="67"/>
      <c r="O342" s="67"/>
      <c r="P342" s="78">
        <f t="shared" si="60"/>
        <v>1</v>
      </c>
      <c r="Q342" s="145">
        <f t="shared" si="62"/>
        <v>0</v>
      </c>
    </row>
    <row r="343" spans="1:17" ht="18" x14ac:dyDescent="0.2">
      <c r="A343" s="31"/>
      <c r="B343" s="10" t="s">
        <v>150</v>
      </c>
      <c r="C343" s="50">
        <v>93</v>
      </c>
      <c r="D343" s="50" t="str">
        <f t="shared" si="64"/>
        <v>0-100</v>
      </c>
      <c r="E343" s="54">
        <v>0</v>
      </c>
      <c r="F343" s="54"/>
      <c r="G343" s="15"/>
      <c r="H343" s="54"/>
      <c r="I343" s="54"/>
      <c r="J343" s="46">
        <f t="shared" si="59"/>
        <v>0</v>
      </c>
      <c r="K343" s="62">
        <v>0</v>
      </c>
      <c r="L343" s="67"/>
      <c r="M343" s="67"/>
      <c r="N343" s="67"/>
      <c r="O343" s="67"/>
      <c r="P343" s="78">
        <f t="shared" si="60"/>
        <v>0</v>
      </c>
      <c r="Q343" s="146" t="s">
        <v>1798</v>
      </c>
    </row>
    <row r="344" spans="1:17" s="9" customFormat="1" ht="18" x14ac:dyDescent="0.2">
      <c r="A344" s="39">
        <v>10</v>
      </c>
      <c r="B344" s="12" t="s">
        <v>1554</v>
      </c>
      <c r="C344" s="40">
        <v>805</v>
      </c>
      <c r="D344" s="40"/>
      <c r="E344" s="53">
        <f>SUM(E345:E350)</f>
        <v>1</v>
      </c>
      <c r="F344" s="53">
        <f t="shared" ref="F344:O344" si="66">SUM(F345:F350)</f>
        <v>0</v>
      </c>
      <c r="G344" s="53">
        <f t="shared" si="66"/>
        <v>0</v>
      </c>
      <c r="H344" s="53">
        <f t="shared" si="66"/>
        <v>0</v>
      </c>
      <c r="I344" s="53">
        <f t="shared" si="66"/>
        <v>0</v>
      </c>
      <c r="J344" s="42">
        <f t="shared" si="59"/>
        <v>1</v>
      </c>
      <c r="K344" s="41">
        <f t="shared" si="66"/>
        <v>1</v>
      </c>
      <c r="L344" s="41">
        <f t="shared" si="66"/>
        <v>0</v>
      </c>
      <c r="M344" s="41">
        <f t="shared" si="66"/>
        <v>0</v>
      </c>
      <c r="N344" s="41">
        <f t="shared" si="66"/>
        <v>0</v>
      </c>
      <c r="O344" s="41">
        <f t="shared" si="66"/>
        <v>0</v>
      </c>
      <c r="P344" s="78">
        <f t="shared" si="60"/>
        <v>1</v>
      </c>
      <c r="Q344" s="144">
        <f t="shared" si="62"/>
        <v>100</v>
      </c>
    </row>
    <row r="345" spans="1:17" ht="18" x14ac:dyDescent="0.2">
      <c r="A345" s="31"/>
      <c r="B345" s="10" t="s">
        <v>151</v>
      </c>
      <c r="C345" s="50">
        <v>584</v>
      </c>
      <c r="D345" s="50" t="str">
        <f t="shared" si="64"/>
        <v>500-1000</v>
      </c>
      <c r="E345" s="54">
        <v>1</v>
      </c>
      <c r="F345" s="54"/>
      <c r="G345" s="15"/>
      <c r="H345" s="54"/>
      <c r="I345" s="54"/>
      <c r="J345" s="46">
        <f t="shared" si="59"/>
        <v>1</v>
      </c>
      <c r="K345" s="62">
        <v>1</v>
      </c>
      <c r="L345" s="67"/>
      <c r="M345" s="67"/>
      <c r="N345" s="67"/>
      <c r="O345" s="67"/>
      <c r="P345" s="78">
        <f t="shared" si="60"/>
        <v>1</v>
      </c>
      <c r="Q345" s="144">
        <f t="shared" si="62"/>
        <v>100</v>
      </c>
    </row>
    <row r="346" spans="1:17" ht="18" x14ac:dyDescent="0.2">
      <c r="A346" s="31"/>
      <c r="B346" s="10" t="s">
        <v>152</v>
      </c>
      <c r="C346" s="50">
        <v>57</v>
      </c>
      <c r="D346" s="50" t="str">
        <f t="shared" si="64"/>
        <v>0-100</v>
      </c>
      <c r="E346" s="54">
        <v>0</v>
      </c>
      <c r="F346" s="54"/>
      <c r="G346" s="15"/>
      <c r="H346" s="54"/>
      <c r="I346" s="54"/>
      <c r="J346" s="46">
        <f t="shared" si="59"/>
        <v>0</v>
      </c>
      <c r="K346" s="62">
        <v>0</v>
      </c>
      <c r="L346" s="67"/>
      <c r="M346" s="67"/>
      <c r="N346" s="67"/>
      <c r="O346" s="67"/>
      <c r="P346" s="78">
        <f t="shared" si="60"/>
        <v>0</v>
      </c>
      <c r="Q346" s="146" t="s">
        <v>1798</v>
      </c>
    </row>
    <row r="347" spans="1:17" ht="18" x14ac:dyDescent="0.2">
      <c r="A347" s="31"/>
      <c r="B347" s="10" t="s">
        <v>154</v>
      </c>
      <c r="C347" s="50">
        <v>17</v>
      </c>
      <c r="D347" s="50" t="str">
        <f t="shared" si="64"/>
        <v>0-100</v>
      </c>
      <c r="E347" s="54">
        <v>0</v>
      </c>
      <c r="F347" s="54"/>
      <c r="G347" s="15"/>
      <c r="H347" s="54"/>
      <c r="I347" s="54"/>
      <c r="J347" s="46">
        <f t="shared" si="59"/>
        <v>0</v>
      </c>
      <c r="K347" s="62">
        <v>0</v>
      </c>
      <c r="L347" s="67"/>
      <c r="M347" s="67"/>
      <c r="N347" s="67"/>
      <c r="O347" s="67"/>
      <c r="P347" s="78">
        <f t="shared" si="60"/>
        <v>0</v>
      </c>
      <c r="Q347" s="146" t="s">
        <v>1798</v>
      </c>
    </row>
    <row r="348" spans="1:17" ht="18" x14ac:dyDescent="0.2">
      <c r="A348" s="31"/>
      <c r="B348" s="10" t="s">
        <v>153</v>
      </c>
      <c r="C348" s="50">
        <v>106</v>
      </c>
      <c r="D348" s="50" t="str">
        <f t="shared" si="64"/>
        <v>100-200</v>
      </c>
      <c r="E348" s="54">
        <v>0</v>
      </c>
      <c r="F348" s="54"/>
      <c r="G348" s="15"/>
      <c r="H348" s="54"/>
      <c r="I348" s="54"/>
      <c r="J348" s="46">
        <f t="shared" si="59"/>
        <v>0</v>
      </c>
      <c r="K348" s="62">
        <v>0</v>
      </c>
      <c r="L348" s="67"/>
      <c r="M348" s="67"/>
      <c r="N348" s="67"/>
      <c r="O348" s="67"/>
      <c r="P348" s="78">
        <f t="shared" si="60"/>
        <v>0</v>
      </c>
      <c r="Q348" s="146" t="s">
        <v>1798</v>
      </c>
    </row>
    <row r="349" spans="1:17" ht="18" x14ac:dyDescent="0.2">
      <c r="A349" s="31"/>
      <c r="B349" s="10" t="s">
        <v>155</v>
      </c>
      <c r="C349" s="50">
        <v>1</v>
      </c>
      <c r="D349" s="50" t="str">
        <f t="shared" si="64"/>
        <v>0-100</v>
      </c>
      <c r="E349" s="54">
        <v>0</v>
      </c>
      <c r="F349" s="54"/>
      <c r="G349" s="15"/>
      <c r="H349" s="54"/>
      <c r="I349" s="54"/>
      <c r="J349" s="46">
        <f t="shared" si="59"/>
        <v>0</v>
      </c>
      <c r="K349" s="62">
        <v>0</v>
      </c>
      <c r="L349" s="67"/>
      <c r="M349" s="67"/>
      <c r="N349" s="67"/>
      <c r="O349" s="67"/>
      <c r="P349" s="78">
        <f t="shared" si="60"/>
        <v>0</v>
      </c>
      <c r="Q349" s="146" t="s">
        <v>1798</v>
      </c>
    </row>
    <row r="350" spans="1:17" ht="18" x14ac:dyDescent="0.2">
      <c r="A350" s="31"/>
      <c r="B350" s="10" t="s">
        <v>156</v>
      </c>
      <c r="C350" s="50">
        <v>40</v>
      </c>
      <c r="D350" s="50" t="str">
        <f t="shared" si="64"/>
        <v>0-100</v>
      </c>
      <c r="E350" s="54">
        <v>0</v>
      </c>
      <c r="F350" s="54"/>
      <c r="G350" s="15"/>
      <c r="H350" s="54"/>
      <c r="I350" s="54"/>
      <c r="J350" s="46">
        <f t="shared" si="59"/>
        <v>0</v>
      </c>
      <c r="K350" s="62">
        <v>0</v>
      </c>
      <c r="L350" s="67"/>
      <c r="M350" s="67"/>
      <c r="N350" s="67"/>
      <c r="O350" s="67"/>
      <c r="P350" s="78">
        <f t="shared" si="60"/>
        <v>0</v>
      </c>
      <c r="Q350" s="146" t="s">
        <v>1798</v>
      </c>
    </row>
    <row r="351" spans="1:17" s="9" customFormat="1" ht="18" x14ac:dyDescent="0.2">
      <c r="A351" s="39">
        <v>11</v>
      </c>
      <c r="B351" s="12" t="s">
        <v>1555</v>
      </c>
      <c r="C351" s="40">
        <v>1429</v>
      </c>
      <c r="D351" s="40"/>
      <c r="E351" s="53">
        <f>SUM(E352:E353)</f>
        <v>2</v>
      </c>
      <c r="F351" s="53">
        <f t="shared" ref="F351:O351" si="67">SUM(F352:F353)</f>
        <v>0</v>
      </c>
      <c r="G351" s="53">
        <f t="shared" si="67"/>
        <v>0</v>
      </c>
      <c r="H351" s="53">
        <f t="shared" si="67"/>
        <v>0</v>
      </c>
      <c r="I351" s="53">
        <f t="shared" si="67"/>
        <v>0</v>
      </c>
      <c r="J351" s="42">
        <f t="shared" si="59"/>
        <v>2</v>
      </c>
      <c r="K351" s="41">
        <f t="shared" si="67"/>
        <v>1</v>
      </c>
      <c r="L351" s="41">
        <f t="shared" si="67"/>
        <v>0</v>
      </c>
      <c r="M351" s="41">
        <f t="shared" si="67"/>
        <v>0</v>
      </c>
      <c r="N351" s="41">
        <f t="shared" si="67"/>
        <v>0</v>
      </c>
      <c r="O351" s="41">
        <f t="shared" si="67"/>
        <v>0</v>
      </c>
      <c r="P351" s="78">
        <f t="shared" si="60"/>
        <v>1</v>
      </c>
      <c r="Q351" s="144">
        <f t="shared" si="62"/>
        <v>200</v>
      </c>
    </row>
    <row r="352" spans="1:17" ht="18" x14ac:dyDescent="0.2">
      <c r="A352" s="31"/>
      <c r="B352" s="10" t="s">
        <v>157</v>
      </c>
      <c r="C352" s="50">
        <v>1267</v>
      </c>
      <c r="D352" s="50" t="str">
        <f t="shared" si="64"/>
        <v>1000-1500</v>
      </c>
      <c r="E352" s="54">
        <v>1</v>
      </c>
      <c r="F352" s="54"/>
      <c r="G352" s="15"/>
      <c r="H352" s="54"/>
      <c r="I352" s="54"/>
      <c r="J352" s="46">
        <f t="shared" si="59"/>
        <v>1</v>
      </c>
      <c r="K352" s="62">
        <v>1</v>
      </c>
      <c r="L352" s="67"/>
      <c r="M352" s="67"/>
      <c r="N352" s="67"/>
      <c r="O352" s="67"/>
      <c r="P352" s="78">
        <f t="shared" si="60"/>
        <v>1</v>
      </c>
      <c r="Q352" s="144">
        <f t="shared" si="62"/>
        <v>100</v>
      </c>
    </row>
    <row r="353" spans="1:17" ht="18" x14ac:dyDescent="0.2">
      <c r="A353" s="31"/>
      <c r="B353" s="10" t="s">
        <v>158</v>
      </c>
      <c r="C353" s="50">
        <v>162</v>
      </c>
      <c r="D353" s="50" t="str">
        <f t="shared" si="64"/>
        <v>100-200</v>
      </c>
      <c r="E353" s="54">
        <v>1</v>
      </c>
      <c r="F353" s="54"/>
      <c r="G353" s="15"/>
      <c r="H353" s="54"/>
      <c r="I353" s="54"/>
      <c r="J353" s="46">
        <f t="shared" si="59"/>
        <v>1</v>
      </c>
      <c r="K353" s="62">
        <v>0</v>
      </c>
      <c r="L353" s="67"/>
      <c r="M353" s="67"/>
      <c r="N353" s="67"/>
      <c r="O353" s="67"/>
      <c r="P353" s="78">
        <f t="shared" si="60"/>
        <v>0</v>
      </c>
      <c r="Q353" s="146" t="s">
        <v>1798</v>
      </c>
    </row>
    <row r="354" spans="1:17" s="9" customFormat="1" ht="18" x14ac:dyDescent="0.2">
      <c r="A354" s="39">
        <v>12</v>
      </c>
      <c r="B354" s="12" t="s">
        <v>1556</v>
      </c>
      <c r="C354" s="40">
        <v>2291</v>
      </c>
      <c r="D354" s="40"/>
      <c r="E354" s="53">
        <f>SUM(E355:E356)</f>
        <v>0</v>
      </c>
      <c r="F354" s="53">
        <f t="shared" ref="F354:O354" si="68">SUM(F355:F356)</f>
        <v>1</v>
      </c>
      <c r="G354" s="53">
        <f t="shared" si="68"/>
        <v>0</v>
      </c>
      <c r="H354" s="53">
        <f t="shared" si="68"/>
        <v>0</v>
      </c>
      <c r="I354" s="53">
        <f t="shared" si="68"/>
        <v>0</v>
      </c>
      <c r="J354" s="42">
        <f t="shared" si="59"/>
        <v>1</v>
      </c>
      <c r="K354" s="41">
        <f t="shared" si="68"/>
        <v>1</v>
      </c>
      <c r="L354" s="41">
        <f t="shared" si="68"/>
        <v>0</v>
      </c>
      <c r="M354" s="41">
        <f t="shared" si="68"/>
        <v>0</v>
      </c>
      <c r="N354" s="41">
        <f t="shared" si="68"/>
        <v>0</v>
      </c>
      <c r="O354" s="41">
        <f t="shared" si="68"/>
        <v>0</v>
      </c>
      <c r="P354" s="78">
        <f t="shared" si="60"/>
        <v>1</v>
      </c>
      <c r="Q354" s="144">
        <f t="shared" si="62"/>
        <v>100</v>
      </c>
    </row>
    <row r="355" spans="1:17" ht="18" x14ac:dyDescent="0.2">
      <c r="A355" s="31"/>
      <c r="B355" s="10" t="s">
        <v>159</v>
      </c>
      <c r="C355" s="50">
        <v>2211</v>
      </c>
      <c r="D355" s="50" t="str">
        <f t="shared" si="64"/>
        <v>2000-3000</v>
      </c>
      <c r="E355" s="54">
        <v>0</v>
      </c>
      <c r="F355" s="54">
        <v>1</v>
      </c>
      <c r="G355" s="15"/>
      <c r="H355" s="54"/>
      <c r="I355" s="54"/>
      <c r="J355" s="46">
        <f t="shared" si="59"/>
        <v>1</v>
      </c>
      <c r="K355" s="62">
        <v>1</v>
      </c>
      <c r="L355" s="67"/>
      <c r="M355" s="67"/>
      <c r="N355" s="67"/>
      <c r="O355" s="67"/>
      <c r="P355" s="78">
        <f t="shared" si="60"/>
        <v>1</v>
      </c>
      <c r="Q355" s="144">
        <f t="shared" si="62"/>
        <v>100</v>
      </c>
    </row>
    <row r="356" spans="1:17" ht="18" x14ac:dyDescent="0.2">
      <c r="A356" s="31"/>
      <c r="B356" s="10" t="s">
        <v>63</v>
      </c>
      <c r="C356" s="50">
        <v>80</v>
      </c>
      <c r="D356" s="50" t="str">
        <f t="shared" si="64"/>
        <v>0-100</v>
      </c>
      <c r="E356" s="54">
        <v>0</v>
      </c>
      <c r="F356" s="54"/>
      <c r="G356" s="15"/>
      <c r="H356" s="54"/>
      <c r="I356" s="54"/>
      <c r="J356" s="46">
        <f t="shared" si="59"/>
        <v>0</v>
      </c>
      <c r="K356" s="62">
        <v>0</v>
      </c>
      <c r="L356" s="67"/>
      <c r="M356" s="67"/>
      <c r="N356" s="67"/>
      <c r="O356" s="67"/>
      <c r="P356" s="78">
        <f t="shared" si="60"/>
        <v>0</v>
      </c>
      <c r="Q356" s="146" t="s">
        <v>1798</v>
      </c>
    </row>
    <row r="357" spans="1:17" s="9" customFormat="1" ht="18" x14ac:dyDescent="0.2">
      <c r="A357" s="39">
        <v>13</v>
      </c>
      <c r="B357" s="12" t="s">
        <v>1557</v>
      </c>
      <c r="C357" s="40">
        <v>3365</v>
      </c>
      <c r="D357" s="40"/>
      <c r="E357" s="53">
        <f>SUM(E358:E364)</f>
        <v>1</v>
      </c>
      <c r="F357" s="53">
        <f t="shared" ref="F357:O357" si="69">SUM(F358:F364)</f>
        <v>1</v>
      </c>
      <c r="G357" s="53">
        <f t="shared" si="69"/>
        <v>0</v>
      </c>
      <c r="H357" s="53">
        <f t="shared" si="69"/>
        <v>0</v>
      </c>
      <c r="I357" s="53">
        <f t="shared" si="69"/>
        <v>0</v>
      </c>
      <c r="J357" s="42">
        <f t="shared" si="59"/>
        <v>2</v>
      </c>
      <c r="K357" s="41">
        <f t="shared" si="69"/>
        <v>2</v>
      </c>
      <c r="L357" s="41">
        <f t="shared" si="69"/>
        <v>0</v>
      </c>
      <c r="M357" s="41">
        <f t="shared" si="69"/>
        <v>0</v>
      </c>
      <c r="N357" s="41">
        <f t="shared" si="69"/>
        <v>0</v>
      </c>
      <c r="O357" s="41">
        <f t="shared" si="69"/>
        <v>0</v>
      </c>
      <c r="P357" s="78">
        <f t="shared" si="60"/>
        <v>2</v>
      </c>
      <c r="Q357" s="144">
        <f t="shared" si="62"/>
        <v>100</v>
      </c>
    </row>
    <row r="358" spans="1:17" ht="18" x14ac:dyDescent="0.2">
      <c r="A358" s="31"/>
      <c r="B358" s="10" t="s">
        <v>160</v>
      </c>
      <c r="C358" s="50">
        <v>2455</v>
      </c>
      <c r="D358" s="50" t="str">
        <f t="shared" si="64"/>
        <v>2000-3000</v>
      </c>
      <c r="E358" s="54">
        <v>0</v>
      </c>
      <c r="F358" s="54">
        <v>1</v>
      </c>
      <c r="G358" s="15"/>
      <c r="H358" s="54"/>
      <c r="I358" s="54"/>
      <c r="J358" s="46">
        <f t="shared" si="59"/>
        <v>1</v>
      </c>
      <c r="K358" s="62">
        <v>1</v>
      </c>
      <c r="L358" s="67"/>
      <c r="M358" s="67"/>
      <c r="N358" s="67"/>
      <c r="O358" s="67"/>
      <c r="P358" s="78">
        <f t="shared" si="60"/>
        <v>1</v>
      </c>
      <c r="Q358" s="144">
        <f t="shared" si="62"/>
        <v>100</v>
      </c>
    </row>
    <row r="359" spans="1:17" ht="18" x14ac:dyDescent="0.2">
      <c r="A359" s="31"/>
      <c r="B359" s="10" t="s">
        <v>161</v>
      </c>
      <c r="C359" s="50">
        <v>37</v>
      </c>
      <c r="D359" s="50" t="str">
        <f t="shared" si="64"/>
        <v>0-100</v>
      </c>
      <c r="E359" s="54">
        <v>0</v>
      </c>
      <c r="F359" s="54"/>
      <c r="G359" s="15"/>
      <c r="H359" s="54"/>
      <c r="I359" s="54"/>
      <c r="J359" s="46">
        <f t="shared" si="59"/>
        <v>0</v>
      </c>
      <c r="K359" s="62">
        <v>0</v>
      </c>
      <c r="L359" s="67"/>
      <c r="M359" s="67"/>
      <c r="N359" s="67"/>
      <c r="O359" s="67"/>
      <c r="P359" s="78">
        <f t="shared" si="60"/>
        <v>0</v>
      </c>
      <c r="Q359" s="146" t="s">
        <v>1798</v>
      </c>
    </row>
    <row r="360" spans="1:17" ht="18" x14ac:dyDescent="0.2">
      <c r="A360" s="31"/>
      <c r="B360" s="10" t="s">
        <v>162</v>
      </c>
      <c r="C360" s="50">
        <v>77</v>
      </c>
      <c r="D360" s="50" t="str">
        <f t="shared" si="64"/>
        <v>0-100</v>
      </c>
      <c r="E360" s="54">
        <v>0</v>
      </c>
      <c r="F360" s="54"/>
      <c r="G360" s="15"/>
      <c r="H360" s="54"/>
      <c r="I360" s="54"/>
      <c r="J360" s="46">
        <f t="shared" si="59"/>
        <v>0</v>
      </c>
      <c r="K360" s="62">
        <v>0</v>
      </c>
      <c r="L360" s="67"/>
      <c r="M360" s="67"/>
      <c r="N360" s="67"/>
      <c r="O360" s="67"/>
      <c r="P360" s="78">
        <f t="shared" si="60"/>
        <v>0</v>
      </c>
      <c r="Q360" s="146" t="s">
        <v>1798</v>
      </c>
    </row>
    <row r="361" spans="1:17" ht="18" x14ac:dyDescent="0.2">
      <c r="A361" s="31"/>
      <c r="B361" s="10" t="s">
        <v>163</v>
      </c>
      <c r="C361" s="50">
        <v>500</v>
      </c>
      <c r="D361" s="50" t="str">
        <f t="shared" si="64"/>
        <v>300-500</v>
      </c>
      <c r="E361" s="54">
        <v>1</v>
      </c>
      <c r="F361" s="54"/>
      <c r="G361" s="15"/>
      <c r="H361" s="54"/>
      <c r="I361" s="54"/>
      <c r="J361" s="46">
        <f t="shared" si="59"/>
        <v>1</v>
      </c>
      <c r="K361" s="62">
        <v>1</v>
      </c>
      <c r="L361" s="67"/>
      <c r="M361" s="67"/>
      <c r="N361" s="67"/>
      <c r="O361" s="67"/>
      <c r="P361" s="78">
        <f t="shared" si="60"/>
        <v>1</v>
      </c>
      <c r="Q361" s="144">
        <f t="shared" si="62"/>
        <v>100</v>
      </c>
    </row>
    <row r="362" spans="1:17" ht="18" x14ac:dyDescent="0.2">
      <c r="A362" s="31"/>
      <c r="B362" s="10" t="s">
        <v>164</v>
      </c>
      <c r="C362" s="50">
        <v>89</v>
      </c>
      <c r="D362" s="50" t="str">
        <f t="shared" si="64"/>
        <v>0-100</v>
      </c>
      <c r="E362" s="54">
        <v>0</v>
      </c>
      <c r="F362" s="54"/>
      <c r="G362" s="15"/>
      <c r="H362" s="54"/>
      <c r="I362" s="54"/>
      <c r="J362" s="46">
        <f t="shared" si="59"/>
        <v>0</v>
      </c>
      <c r="K362" s="62">
        <v>0</v>
      </c>
      <c r="L362" s="67"/>
      <c r="M362" s="67"/>
      <c r="N362" s="67"/>
      <c r="O362" s="67"/>
      <c r="P362" s="78">
        <f t="shared" si="60"/>
        <v>0</v>
      </c>
      <c r="Q362" s="146" t="s">
        <v>1798</v>
      </c>
    </row>
    <row r="363" spans="1:17" ht="18" x14ac:dyDescent="0.2">
      <c r="A363" s="31"/>
      <c r="B363" s="10" t="s">
        <v>165</v>
      </c>
      <c r="C363" s="50">
        <v>169</v>
      </c>
      <c r="D363" s="50" t="str">
        <f t="shared" si="64"/>
        <v>100-200</v>
      </c>
      <c r="E363" s="54">
        <v>0</v>
      </c>
      <c r="F363" s="54"/>
      <c r="G363" s="15"/>
      <c r="H363" s="54"/>
      <c r="I363" s="54"/>
      <c r="J363" s="46">
        <f t="shared" si="59"/>
        <v>0</v>
      </c>
      <c r="K363" s="62">
        <v>0</v>
      </c>
      <c r="L363" s="67"/>
      <c r="M363" s="67"/>
      <c r="N363" s="67"/>
      <c r="O363" s="67"/>
      <c r="P363" s="78">
        <f t="shared" si="60"/>
        <v>0</v>
      </c>
      <c r="Q363" s="146" t="s">
        <v>1798</v>
      </c>
    </row>
    <row r="364" spans="1:17" ht="18" x14ac:dyDescent="0.2">
      <c r="A364" s="31"/>
      <c r="B364" s="10" t="s">
        <v>166</v>
      </c>
      <c r="C364" s="50">
        <v>38</v>
      </c>
      <c r="D364" s="50" t="str">
        <f t="shared" si="64"/>
        <v>0-100</v>
      </c>
      <c r="E364" s="54">
        <v>0</v>
      </c>
      <c r="F364" s="54"/>
      <c r="G364" s="15"/>
      <c r="H364" s="54"/>
      <c r="I364" s="54"/>
      <c r="J364" s="46">
        <f t="shared" si="59"/>
        <v>0</v>
      </c>
      <c r="K364" s="62">
        <v>0</v>
      </c>
      <c r="L364" s="67"/>
      <c r="M364" s="67"/>
      <c r="N364" s="67"/>
      <c r="O364" s="67"/>
      <c r="P364" s="78">
        <f t="shared" si="60"/>
        <v>0</v>
      </c>
      <c r="Q364" s="146" t="s">
        <v>1798</v>
      </c>
    </row>
    <row r="365" spans="1:17" s="9" customFormat="1" ht="18" x14ac:dyDescent="0.2">
      <c r="A365" s="39">
        <v>14</v>
      </c>
      <c r="B365" s="12" t="s">
        <v>1558</v>
      </c>
      <c r="C365" s="40">
        <v>1898</v>
      </c>
      <c r="D365" s="40"/>
      <c r="E365" s="53">
        <f>SUM(E366:E368)</f>
        <v>2</v>
      </c>
      <c r="F365" s="53">
        <f t="shared" ref="F365:O365" si="70">SUM(F366:F368)</f>
        <v>0</v>
      </c>
      <c r="G365" s="53">
        <f t="shared" si="70"/>
        <v>0</v>
      </c>
      <c r="H365" s="53">
        <f t="shared" si="70"/>
        <v>0</v>
      </c>
      <c r="I365" s="53">
        <f t="shared" si="70"/>
        <v>0</v>
      </c>
      <c r="J365" s="42">
        <f t="shared" si="59"/>
        <v>2</v>
      </c>
      <c r="K365" s="41">
        <f t="shared" si="70"/>
        <v>2</v>
      </c>
      <c r="L365" s="41">
        <f t="shared" si="70"/>
        <v>0</v>
      </c>
      <c r="M365" s="41">
        <f t="shared" si="70"/>
        <v>0</v>
      </c>
      <c r="N365" s="41">
        <f t="shared" si="70"/>
        <v>0</v>
      </c>
      <c r="O365" s="41">
        <f t="shared" si="70"/>
        <v>0</v>
      </c>
      <c r="P365" s="78">
        <f t="shared" si="60"/>
        <v>2</v>
      </c>
      <c r="Q365" s="144">
        <f t="shared" si="62"/>
        <v>100</v>
      </c>
    </row>
    <row r="366" spans="1:17" ht="18" x14ac:dyDescent="0.2">
      <c r="A366" s="31"/>
      <c r="B366" s="10" t="s">
        <v>167</v>
      </c>
      <c r="C366" s="50">
        <v>1491</v>
      </c>
      <c r="D366" s="50" t="str">
        <f t="shared" si="64"/>
        <v>1000-1500</v>
      </c>
      <c r="E366" s="54">
        <v>1</v>
      </c>
      <c r="F366" s="54"/>
      <c r="G366" s="15"/>
      <c r="H366" s="54"/>
      <c r="I366" s="54"/>
      <c r="J366" s="46">
        <f t="shared" si="59"/>
        <v>1</v>
      </c>
      <c r="K366" s="62">
        <v>1</v>
      </c>
      <c r="L366" s="67"/>
      <c r="M366" s="67"/>
      <c r="N366" s="67"/>
      <c r="O366" s="67"/>
      <c r="P366" s="78">
        <f t="shared" si="60"/>
        <v>1</v>
      </c>
      <c r="Q366" s="144">
        <f t="shared" si="62"/>
        <v>100</v>
      </c>
    </row>
    <row r="367" spans="1:17" ht="18" x14ac:dyDescent="0.2">
      <c r="A367" s="31"/>
      <c r="B367" s="10" t="s">
        <v>168</v>
      </c>
      <c r="C367" s="50">
        <v>88</v>
      </c>
      <c r="D367" s="50" t="str">
        <f t="shared" si="64"/>
        <v>0-100</v>
      </c>
      <c r="E367" s="54">
        <v>0</v>
      </c>
      <c r="F367" s="54"/>
      <c r="G367" s="15"/>
      <c r="H367" s="54"/>
      <c r="I367" s="54"/>
      <c r="J367" s="46">
        <f t="shared" si="59"/>
        <v>0</v>
      </c>
      <c r="K367" s="62">
        <v>0</v>
      </c>
      <c r="L367" s="67"/>
      <c r="M367" s="67"/>
      <c r="N367" s="67"/>
      <c r="O367" s="67"/>
      <c r="P367" s="78">
        <f t="shared" si="60"/>
        <v>0</v>
      </c>
      <c r="Q367" s="146" t="s">
        <v>1798</v>
      </c>
    </row>
    <row r="368" spans="1:17" ht="18" x14ac:dyDescent="0.2">
      <c r="A368" s="31"/>
      <c r="B368" s="10" t="s">
        <v>169</v>
      </c>
      <c r="C368" s="50">
        <v>305</v>
      </c>
      <c r="D368" s="50" t="str">
        <f t="shared" si="64"/>
        <v>300-500</v>
      </c>
      <c r="E368" s="54">
        <v>1</v>
      </c>
      <c r="F368" s="54"/>
      <c r="G368" s="15"/>
      <c r="H368" s="54"/>
      <c r="I368" s="54"/>
      <c r="J368" s="46">
        <f t="shared" si="59"/>
        <v>1</v>
      </c>
      <c r="K368" s="62">
        <v>1</v>
      </c>
      <c r="L368" s="67"/>
      <c r="M368" s="67"/>
      <c r="N368" s="67"/>
      <c r="O368" s="67"/>
      <c r="P368" s="78">
        <f t="shared" si="60"/>
        <v>1</v>
      </c>
      <c r="Q368" s="144">
        <f t="shared" si="62"/>
        <v>100</v>
      </c>
    </row>
    <row r="369" spans="1:17" s="9" customFormat="1" ht="18" x14ac:dyDescent="0.2">
      <c r="A369" s="39">
        <v>15</v>
      </c>
      <c r="B369" s="12" t="s">
        <v>1559</v>
      </c>
      <c r="C369" s="40">
        <v>10321</v>
      </c>
      <c r="D369" s="40"/>
      <c r="E369" s="53">
        <f>SUM(E370:E372)</f>
        <v>2</v>
      </c>
      <c r="F369" s="53">
        <f t="shared" ref="F369:O369" si="71">SUM(F370:F372)</f>
        <v>0</v>
      </c>
      <c r="G369" s="53">
        <f t="shared" si="71"/>
        <v>1</v>
      </c>
      <c r="H369" s="53">
        <f t="shared" si="71"/>
        <v>1</v>
      </c>
      <c r="I369" s="53">
        <f t="shared" si="71"/>
        <v>0</v>
      </c>
      <c r="J369" s="42">
        <f t="shared" si="59"/>
        <v>4</v>
      </c>
      <c r="K369" s="41">
        <f t="shared" si="71"/>
        <v>1</v>
      </c>
      <c r="L369" s="41">
        <f t="shared" si="71"/>
        <v>1</v>
      </c>
      <c r="M369" s="41">
        <f t="shared" si="71"/>
        <v>1</v>
      </c>
      <c r="N369" s="41">
        <f t="shared" si="71"/>
        <v>1</v>
      </c>
      <c r="O369" s="41">
        <f t="shared" si="71"/>
        <v>1</v>
      </c>
      <c r="P369" s="78">
        <f t="shared" si="60"/>
        <v>5</v>
      </c>
      <c r="Q369" s="144">
        <f t="shared" si="62"/>
        <v>80</v>
      </c>
    </row>
    <row r="370" spans="1:17" ht="18" x14ac:dyDescent="0.2">
      <c r="A370" s="31"/>
      <c r="B370" s="10" t="s">
        <v>170</v>
      </c>
      <c r="C370" s="50">
        <v>9329</v>
      </c>
      <c r="D370" s="50" t="str">
        <f t="shared" si="64"/>
        <v>5000 и более</v>
      </c>
      <c r="E370" s="54">
        <v>1</v>
      </c>
      <c r="F370" s="54"/>
      <c r="G370" s="15">
        <v>1</v>
      </c>
      <c r="H370" s="54">
        <v>1</v>
      </c>
      <c r="I370" s="54"/>
      <c r="J370" s="46">
        <f t="shared" si="59"/>
        <v>3</v>
      </c>
      <c r="K370" s="62">
        <v>0</v>
      </c>
      <c r="L370" s="67">
        <v>1</v>
      </c>
      <c r="M370" s="67">
        <v>1</v>
      </c>
      <c r="N370" s="67">
        <v>1</v>
      </c>
      <c r="O370" s="67">
        <v>1</v>
      </c>
      <c r="P370" s="78">
        <f t="shared" si="60"/>
        <v>4</v>
      </c>
      <c r="Q370" s="144">
        <f t="shared" si="62"/>
        <v>75</v>
      </c>
    </row>
    <row r="371" spans="1:17" ht="18" x14ac:dyDescent="0.2">
      <c r="A371" s="31"/>
      <c r="B371" s="10" t="s">
        <v>171</v>
      </c>
      <c r="C371" s="50">
        <v>790</v>
      </c>
      <c r="D371" s="50" t="str">
        <f t="shared" si="64"/>
        <v>500-1000</v>
      </c>
      <c r="E371" s="54">
        <v>0</v>
      </c>
      <c r="F371" s="54"/>
      <c r="G371" s="15"/>
      <c r="H371" s="54"/>
      <c r="I371" s="54"/>
      <c r="J371" s="46">
        <f t="shared" si="59"/>
        <v>0</v>
      </c>
      <c r="K371" s="62">
        <v>1</v>
      </c>
      <c r="L371" s="67"/>
      <c r="M371" s="67"/>
      <c r="N371" s="67"/>
      <c r="O371" s="67"/>
      <c r="P371" s="78">
        <f t="shared" si="60"/>
        <v>1</v>
      </c>
      <c r="Q371" s="145">
        <f t="shared" si="62"/>
        <v>0</v>
      </c>
    </row>
    <row r="372" spans="1:17" ht="18" x14ac:dyDescent="0.2">
      <c r="A372" s="31"/>
      <c r="B372" s="10" t="s">
        <v>172</v>
      </c>
      <c r="C372" s="50">
        <v>202</v>
      </c>
      <c r="D372" s="50" t="str">
        <f t="shared" si="64"/>
        <v>200-300</v>
      </c>
      <c r="E372" s="54">
        <v>1</v>
      </c>
      <c r="F372" s="54"/>
      <c r="G372" s="15"/>
      <c r="H372" s="54"/>
      <c r="I372" s="54"/>
      <c r="J372" s="46">
        <f t="shared" si="59"/>
        <v>1</v>
      </c>
      <c r="K372" s="62">
        <v>0</v>
      </c>
      <c r="L372" s="67"/>
      <c r="M372" s="67"/>
      <c r="N372" s="67"/>
      <c r="O372" s="67"/>
      <c r="P372" s="78">
        <f t="shared" si="60"/>
        <v>0</v>
      </c>
      <c r="Q372" s="146" t="s">
        <v>1798</v>
      </c>
    </row>
    <row r="373" spans="1:17" s="9" customFormat="1" ht="18" x14ac:dyDescent="0.2">
      <c r="A373" s="39">
        <v>16</v>
      </c>
      <c r="B373" s="12" t="s">
        <v>1560</v>
      </c>
      <c r="C373" s="40">
        <v>1782</v>
      </c>
      <c r="D373" s="40"/>
      <c r="E373" s="53">
        <f>SUM(E374:E378)</f>
        <v>2</v>
      </c>
      <c r="F373" s="53">
        <f t="shared" ref="F373:O373" si="72">SUM(F374:F378)</f>
        <v>0</v>
      </c>
      <c r="G373" s="53">
        <f t="shared" si="72"/>
        <v>0</v>
      </c>
      <c r="H373" s="53">
        <f t="shared" si="72"/>
        <v>0</v>
      </c>
      <c r="I373" s="53">
        <f t="shared" si="72"/>
        <v>0</v>
      </c>
      <c r="J373" s="42">
        <f t="shared" si="59"/>
        <v>2</v>
      </c>
      <c r="K373" s="41">
        <f t="shared" si="72"/>
        <v>3</v>
      </c>
      <c r="L373" s="41">
        <f t="shared" si="72"/>
        <v>0</v>
      </c>
      <c r="M373" s="41">
        <f t="shared" si="72"/>
        <v>0</v>
      </c>
      <c r="N373" s="41">
        <f t="shared" si="72"/>
        <v>0</v>
      </c>
      <c r="O373" s="41">
        <f t="shared" si="72"/>
        <v>0</v>
      </c>
      <c r="P373" s="78">
        <f t="shared" si="60"/>
        <v>3</v>
      </c>
      <c r="Q373" s="144">
        <f t="shared" si="62"/>
        <v>66.666666666666657</v>
      </c>
    </row>
    <row r="374" spans="1:17" ht="18" x14ac:dyDescent="0.2">
      <c r="A374" s="31"/>
      <c r="B374" s="10" t="s">
        <v>173</v>
      </c>
      <c r="C374" s="50">
        <v>551</v>
      </c>
      <c r="D374" s="50" t="str">
        <f t="shared" si="64"/>
        <v>500-1000</v>
      </c>
      <c r="E374" s="54">
        <v>1</v>
      </c>
      <c r="F374" s="54"/>
      <c r="G374" s="15"/>
      <c r="H374" s="54"/>
      <c r="I374" s="54"/>
      <c r="J374" s="46">
        <f t="shared" si="59"/>
        <v>1</v>
      </c>
      <c r="K374" s="62">
        <v>1</v>
      </c>
      <c r="L374" s="67"/>
      <c r="M374" s="67"/>
      <c r="N374" s="67"/>
      <c r="O374" s="67"/>
      <c r="P374" s="78">
        <f t="shared" si="60"/>
        <v>1</v>
      </c>
      <c r="Q374" s="144">
        <f t="shared" si="62"/>
        <v>100</v>
      </c>
    </row>
    <row r="375" spans="1:17" ht="18" x14ac:dyDescent="0.2">
      <c r="A375" s="31"/>
      <c r="B375" s="10" t="s">
        <v>174</v>
      </c>
      <c r="C375" s="50">
        <v>745</v>
      </c>
      <c r="D375" s="50" t="str">
        <f t="shared" si="64"/>
        <v>500-1000</v>
      </c>
      <c r="E375" s="54">
        <v>0</v>
      </c>
      <c r="F375" s="54"/>
      <c r="G375" s="15"/>
      <c r="H375" s="54"/>
      <c r="I375" s="54"/>
      <c r="J375" s="46">
        <f t="shared" si="59"/>
        <v>0</v>
      </c>
      <c r="K375" s="62">
        <v>1</v>
      </c>
      <c r="L375" s="67"/>
      <c r="M375" s="67"/>
      <c r="N375" s="67"/>
      <c r="O375" s="67"/>
      <c r="P375" s="78">
        <f t="shared" si="60"/>
        <v>1</v>
      </c>
      <c r="Q375" s="144">
        <f t="shared" si="62"/>
        <v>0</v>
      </c>
    </row>
    <row r="376" spans="1:17" ht="18" x14ac:dyDescent="0.2">
      <c r="A376" s="31"/>
      <c r="B376" s="10" t="s">
        <v>175</v>
      </c>
      <c r="C376" s="50">
        <v>397</v>
      </c>
      <c r="D376" s="50" t="str">
        <f t="shared" si="64"/>
        <v>300-500</v>
      </c>
      <c r="E376" s="54">
        <v>1</v>
      </c>
      <c r="F376" s="54"/>
      <c r="G376" s="15"/>
      <c r="H376" s="54"/>
      <c r="I376" s="54"/>
      <c r="J376" s="46">
        <f t="shared" si="59"/>
        <v>1</v>
      </c>
      <c r="K376" s="62">
        <v>1</v>
      </c>
      <c r="L376" s="67"/>
      <c r="M376" s="67"/>
      <c r="N376" s="67"/>
      <c r="O376" s="67"/>
      <c r="P376" s="78">
        <f t="shared" si="60"/>
        <v>1</v>
      </c>
      <c r="Q376" s="144">
        <f t="shared" si="62"/>
        <v>100</v>
      </c>
    </row>
    <row r="377" spans="1:17" ht="18" x14ac:dyDescent="0.2">
      <c r="A377" s="31"/>
      <c r="B377" s="10" t="s">
        <v>176</v>
      </c>
      <c r="C377" s="50">
        <v>86</v>
      </c>
      <c r="D377" s="50" t="str">
        <f t="shared" si="64"/>
        <v>0-100</v>
      </c>
      <c r="E377" s="54">
        <v>0</v>
      </c>
      <c r="F377" s="54"/>
      <c r="G377" s="15"/>
      <c r="H377" s="54"/>
      <c r="I377" s="54"/>
      <c r="J377" s="46">
        <f t="shared" si="59"/>
        <v>0</v>
      </c>
      <c r="K377" s="62">
        <v>0</v>
      </c>
      <c r="L377" s="67"/>
      <c r="M377" s="67"/>
      <c r="N377" s="67"/>
      <c r="O377" s="67"/>
      <c r="P377" s="78">
        <f t="shared" si="60"/>
        <v>0</v>
      </c>
      <c r="Q377" s="146" t="s">
        <v>1798</v>
      </c>
    </row>
    <row r="378" spans="1:17" ht="18" x14ac:dyDescent="0.2">
      <c r="A378" s="31"/>
      <c r="B378" s="10" t="s">
        <v>177</v>
      </c>
      <c r="C378" s="50">
        <v>3</v>
      </c>
      <c r="D378" s="50" t="str">
        <f t="shared" si="64"/>
        <v>0-100</v>
      </c>
      <c r="E378" s="54">
        <v>0</v>
      </c>
      <c r="F378" s="54"/>
      <c r="G378" s="15"/>
      <c r="H378" s="54"/>
      <c r="I378" s="54"/>
      <c r="J378" s="46">
        <f t="shared" si="59"/>
        <v>0</v>
      </c>
      <c r="K378" s="62">
        <v>0</v>
      </c>
      <c r="L378" s="67"/>
      <c r="M378" s="67"/>
      <c r="N378" s="67"/>
      <c r="O378" s="67"/>
      <c r="P378" s="78">
        <f t="shared" si="60"/>
        <v>0</v>
      </c>
      <c r="Q378" s="146" t="s">
        <v>1798</v>
      </c>
    </row>
    <row r="379" spans="1:17" s="9" customFormat="1" ht="18" x14ac:dyDescent="0.2">
      <c r="A379" s="39">
        <v>17</v>
      </c>
      <c r="B379" s="12" t="s">
        <v>1561</v>
      </c>
      <c r="C379" s="40">
        <v>2818</v>
      </c>
      <c r="D379" s="40"/>
      <c r="E379" s="53">
        <f>SUM(E380:E382)</f>
        <v>1</v>
      </c>
      <c r="F379" s="53">
        <f t="shared" ref="F379:O379" si="73">SUM(F380:F382)</f>
        <v>0</v>
      </c>
      <c r="G379" s="53">
        <f t="shared" si="73"/>
        <v>0</v>
      </c>
      <c r="H379" s="53">
        <f t="shared" si="73"/>
        <v>0</v>
      </c>
      <c r="I379" s="53">
        <f t="shared" si="73"/>
        <v>0</v>
      </c>
      <c r="J379" s="42">
        <f t="shared" si="59"/>
        <v>1</v>
      </c>
      <c r="K379" s="41">
        <f t="shared" si="73"/>
        <v>1</v>
      </c>
      <c r="L379" s="41">
        <f t="shared" si="73"/>
        <v>0</v>
      </c>
      <c r="M379" s="41">
        <f t="shared" si="73"/>
        <v>0</v>
      </c>
      <c r="N379" s="41">
        <f t="shared" si="73"/>
        <v>0</v>
      </c>
      <c r="O379" s="41">
        <f t="shared" si="73"/>
        <v>0</v>
      </c>
      <c r="P379" s="78">
        <f t="shared" si="60"/>
        <v>1</v>
      </c>
      <c r="Q379" s="144">
        <f t="shared" si="62"/>
        <v>100</v>
      </c>
    </row>
    <row r="380" spans="1:17" ht="18" x14ac:dyDescent="0.2">
      <c r="A380" s="31"/>
      <c r="B380" s="10" t="s">
        <v>178</v>
      </c>
      <c r="C380" s="50">
        <v>2690</v>
      </c>
      <c r="D380" s="50" t="str">
        <f t="shared" si="64"/>
        <v>2000-3000</v>
      </c>
      <c r="E380" s="54">
        <v>1</v>
      </c>
      <c r="F380" s="54"/>
      <c r="G380" s="15"/>
      <c r="H380" s="54"/>
      <c r="I380" s="54"/>
      <c r="J380" s="46">
        <f t="shared" si="59"/>
        <v>1</v>
      </c>
      <c r="K380" s="62">
        <v>1</v>
      </c>
      <c r="L380" s="67"/>
      <c r="M380" s="67"/>
      <c r="N380" s="67"/>
      <c r="O380" s="67"/>
      <c r="P380" s="78">
        <f t="shared" si="60"/>
        <v>1</v>
      </c>
      <c r="Q380" s="144">
        <f t="shared" si="62"/>
        <v>100</v>
      </c>
    </row>
    <row r="381" spans="1:17" ht="18" x14ac:dyDescent="0.2">
      <c r="A381" s="31"/>
      <c r="B381" s="10" t="s">
        <v>179</v>
      </c>
      <c r="C381" s="50">
        <v>126</v>
      </c>
      <c r="D381" s="50" t="str">
        <f t="shared" si="64"/>
        <v>100-200</v>
      </c>
      <c r="E381" s="54">
        <v>0</v>
      </c>
      <c r="F381" s="54"/>
      <c r="G381" s="15"/>
      <c r="H381" s="54"/>
      <c r="I381" s="54"/>
      <c r="J381" s="46">
        <f t="shared" ref="J381:J444" si="74">SUM(E381:I381)</f>
        <v>0</v>
      </c>
      <c r="K381" s="62">
        <v>0</v>
      </c>
      <c r="L381" s="67"/>
      <c r="M381" s="67"/>
      <c r="N381" s="67"/>
      <c r="O381" s="67"/>
      <c r="P381" s="78">
        <f t="shared" si="60"/>
        <v>0</v>
      </c>
      <c r="Q381" s="146" t="s">
        <v>1798</v>
      </c>
    </row>
    <row r="382" spans="1:17" ht="18" x14ac:dyDescent="0.2">
      <c r="A382" s="31"/>
      <c r="B382" s="10" t="s">
        <v>180</v>
      </c>
      <c r="C382" s="50">
        <v>2</v>
      </c>
      <c r="D382" s="50" t="str">
        <f t="shared" si="64"/>
        <v>0-100</v>
      </c>
      <c r="E382" s="54">
        <v>0</v>
      </c>
      <c r="F382" s="54"/>
      <c r="G382" s="15"/>
      <c r="H382" s="54"/>
      <c r="I382" s="54"/>
      <c r="J382" s="46">
        <f t="shared" si="74"/>
        <v>0</v>
      </c>
      <c r="K382" s="62">
        <v>0</v>
      </c>
      <c r="L382" s="67"/>
      <c r="M382" s="67"/>
      <c r="N382" s="67"/>
      <c r="O382" s="67"/>
      <c r="P382" s="78">
        <f t="shared" si="60"/>
        <v>0</v>
      </c>
      <c r="Q382" s="146" t="s">
        <v>1798</v>
      </c>
    </row>
    <row r="383" spans="1:17" s="9" customFormat="1" ht="18" x14ac:dyDescent="0.2">
      <c r="A383" s="39">
        <v>18</v>
      </c>
      <c r="B383" s="12" t="s">
        <v>1562</v>
      </c>
      <c r="C383" s="40">
        <v>5572</v>
      </c>
      <c r="D383" s="40"/>
      <c r="E383" s="53">
        <f>SUM(E384:E385)</f>
        <v>0</v>
      </c>
      <c r="F383" s="53">
        <f t="shared" ref="F383:O383" si="75">SUM(F384:F385)</f>
        <v>1</v>
      </c>
      <c r="G383" s="53">
        <f t="shared" si="75"/>
        <v>0</v>
      </c>
      <c r="H383" s="53">
        <f t="shared" si="75"/>
        <v>0</v>
      </c>
      <c r="I383" s="53">
        <f t="shared" si="75"/>
        <v>0</v>
      </c>
      <c r="J383" s="42">
        <f t="shared" si="74"/>
        <v>1</v>
      </c>
      <c r="K383" s="41">
        <f t="shared" si="75"/>
        <v>2</v>
      </c>
      <c r="L383" s="41">
        <f t="shared" si="75"/>
        <v>0</v>
      </c>
      <c r="M383" s="41">
        <f t="shared" si="75"/>
        <v>0</v>
      </c>
      <c r="N383" s="41">
        <f t="shared" si="75"/>
        <v>0</v>
      </c>
      <c r="O383" s="41">
        <f t="shared" si="75"/>
        <v>0</v>
      </c>
      <c r="P383" s="78">
        <f t="shared" si="60"/>
        <v>2</v>
      </c>
      <c r="Q383" s="144">
        <f t="shared" si="62"/>
        <v>50</v>
      </c>
    </row>
    <row r="384" spans="1:17" ht="18" x14ac:dyDescent="0.2">
      <c r="A384" s="31"/>
      <c r="B384" s="10" t="s">
        <v>181</v>
      </c>
      <c r="C384" s="50">
        <v>3790</v>
      </c>
      <c r="D384" s="50" t="str">
        <f t="shared" si="64"/>
        <v>3000-5000</v>
      </c>
      <c r="E384" s="54">
        <v>0</v>
      </c>
      <c r="F384" s="54">
        <v>1</v>
      </c>
      <c r="G384" s="15"/>
      <c r="H384" s="54"/>
      <c r="I384" s="54"/>
      <c r="J384" s="46">
        <f t="shared" si="74"/>
        <v>1</v>
      </c>
      <c r="K384" s="62">
        <v>1</v>
      </c>
      <c r="L384" s="67"/>
      <c r="M384" s="67"/>
      <c r="N384" s="67"/>
      <c r="O384" s="67"/>
      <c r="P384" s="78">
        <f t="shared" si="60"/>
        <v>1</v>
      </c>
      <c r="Q384" s="144">
        <f t="shared" si="62"/>
        <v>100</v>
      </c>
    </row>
    <row r="385" spans="1:17" ht="18" x14ac:dyDescent="0.2">
      <c r="A385" s="31"/>
      <c r="B385" s="10" t="s">
        <v>182</v>
      </c>
      <c r="C385" s="50">
        <v>1782</v>
      </c>
      <c r="D385" s="50" t="str">
        <f t="shared" si="64"/>
        <v>1500-2000</v>
      </c>
      <c r="E385" s="54">
        <v>0</v>
      </c>
      <c r="F385" s="54"/>
      <c r="G385" s="15"/>
      <c r="H385" s="54"/>
      <c r="I385" s="54"/>
      <c r="J385" s="46">
        <f t="shared" si="74"/>
        <v>0</v>
      </c>
      <c r="K385" s="62">
        <v>1</v>
      </c>
      <c r="L385" s="67"/>
      <c r="M385" s="67"/>
      <c r="N385" s="67"/>
      <c r="O385" s="67"/>
      <c r="P385" s="78">
        <f t="shared" si="60"/>
        <v>1</v>
      </c>
      <c r="Q385" s="145">
        <f t="shared" si="62"/>
        <v>0</v>
      </c>
    </row>
    <row r="386" spans="1:17" s="9" customFormat="1" ht="18" x14ac:dyDescent="0.2">
      <c r="A386" s="39">
        <v>19</v>
      </c>
      <c r="B386" s="12" t="s">
        <v>1563</v>
      </c>
      <c r="C386" s="40">
        <v>3932</v>
      </c>
      <c r="D386" s="40"/>
      <c r="E386" s="53">
        <f>SUM(E387:E388)</f>
        <v>0</v>
      </c>
      <c r="F386" s="53">
        <f t="shared" ref="F386:O386" si="76">SUM(F387:F388)</f>
        <v>1</v>
      </c>
      <c r="G386" s="53">
        <f t="shared" si="76"/>
        <v>0</v>
      </c>
      <c r="H386" s="53">
        <f t="shared" si="76"/>
        <v>0</v>
      </c>
      <c r="I386" s="53">
        <f t="shared" si="76"/>
        <v>0</v>
      </c>
      <c r="J386" s="42">
        <f t="shared" si="74"/>
        <v>1</v>
      </c>
      <c r="K386" s="41">
        <f t="shared" si="76"/>
        <v>2</v>
      </c>
      <c r="L386" s="41">
        <f t="shared" si="76"/>
        <v>0</v>
      </c>
      <c r="M386" s="41">
        <f t="shared" si="76"/>
        <v>0</v>
      </c>
      <c r="N386" s="41">
        <f t="shared" si="76"/>
        <v>0</v>
      </c>
      <c r="O386" s="41">
        <f t="shared" si="76"/>
        <v>0</v>
      </c>
      <c r="P386" s="78">
        <f t="shared" si="60"/>
        <v>2</v>
      </c>
      <c r="Q386" s="144">
        <f t="shared" si="62"/>
        <v>50</v>
      </c>
    </row>
    <row r="387" spans="1:17" ht="18" x14ac:dyDescent="0.2">
      <c r="A387" s="31"/>
      <c r="B387" s="10" t="s">
        <v>183</v>
      </c>
      <c r="C387" s="50">
        <v>3166</v>
      </c>
      <c r="D387" s="50" t="str">
        <f t="shared" si="64"/>
        <v>3000-5000</v>
      </c>
      <c r="E387" s="54"/>
      <c r="F387" s="54">
        <v>1</v>
      </c>
      <c r="G387" s="15"/>
      <c r="H387" s="54"/>
      <c r="I387" s="54"/>
      <c r="J387" s="46">
        <f t="shared" si="74"/>
        <v>1</v>
      </c>
      <c r="K387" s="62">
        <v>1</v>
      </c>
      <c r="L387" s="67"/>
      <c r="M387" s="67"/>
      <c r="N387" s="67"/>
      <c r="O387" s="67"/>
      <c r="P387" s="78">
        <f t="shared" si="60"/>
        <v>1</v>
      </c>
      <c r="Q387" s="144">
        <f t="shared" si="62"/>
        <v>100</v>
      </c>
    </row>
    <row r="388" spans="1:17" ht="18" x14ac:dyDescent="0.2">
      <c r="A388" s="31"/>
      <c r="B388" s="10" t="s">
        <v>184</v>
      </c>
      <c r="C388" s="50">
        <v>766</v>
      </c>
      <c r="D388" s="50" t="str">
        <f t="shared" si="64"/>
        <v>500-1000</v>
      </c>
      <c r="E388" s="54">
        <v>0</v>
      </c>
      <c r="F388" s="54"/>
      <c r="G388" s="15"/>
      <c r="H388" s="54"/>
      <c r="I388" s="54"/>
      <c r="J388" s="46">
        <f t="shared" si="74"/>
        <v>0</v>
      </c>
      <c r="K388" s="62">
        <v>1</v>
      </c>
      <c r="L388" s="67"/>
      <c r="M388" s="67"/>
      <c r="N388" s="67"/>
      <c r="O388" s="67"/>
      <c r="P388" s="78">
        <f t="shared" si="60"/>
        <v>1</v>
      </c>
      <c r="Q388" s="145">
        <f t="shared" si="62"/>
        <v>0</v>
      </c>
    </row>
    <row r="389" spans="1:17" s="9" customFormat="1" ht="18" x14ac:dyDescent="0.2">
      <c r="A389" s="39">
        <v>20</v>
      </c>
      <c r="B389" s="12" t="s">
        <v>1564</v>
      </c>
      <c r="C389" s="40">
        <v>8001</v>
      </c>
      <c r="D389" s="40"/>
      <c r="E389" s="53">
        <f>SUM(E390)</f>
        <v>0</v>
      </c>
      <c r="F389" s="53">
        <f t="shared" ref="F389:O389" si="77">SUM(F390)</f>
        <v>0</v>
      </c>
      <c r="G389" s="53">
        <f t="shared" si="77"/>
        <v>0</v>
      </c>
      <c r="H389" s="53">
        <f t="shared" si="77"/>
        <v>0</v>
      </c>
      <c r="I389" s="53">
        <f t="shared" si="77"/>
        <v>0</v>
      </c>
      <c r="J389" s="42">
        <f t="shared" si="74"/>
        <v>0</v>
      </c>
      <c r="K389" s="41">
        <f t="shared" si="77"/>
        <v>1</v>
      </c>
      <c r="L389" s="41">
        <f t="shared" si="77"/>
        <v>0</v>
      </c>
      <c r="M389" s="41">
        <f t="shared" si="77"/>
        <v>0</v>
      </c>
      <c r="N389" s="41">
        <f t="shared" si="77"/>
        <v>0</v>
      </c>
      <c r="O389" s="41">
        <f t="shared" si="77"/>
        <v>0</v>
      </c>
      <c r="P389" s="78">
        <f t="shared" ref="P389:P452" si="78">SUM(K389:O389)</f>
        <v>1</v>
      </c>
      <c r="Q389" s="145">
        <f t="shared" ref="Q389:Q451" si="79">J389/P389*100</f>
        <v>0</v>
      </c>
    </row>
    <row r="390" spans="1:17" ht="18" x14ac:dyDescent="0.2">
      <c r="A390" s="31"/>
      <c r="B390" s="10" t="s">
        <v>185</v>
      </c>
      <c r="C390" s="50">
        <v>8001</v>
      </c>
      <c r="D390" s="50" t="str">
        <f t="shared" si="64"/>
        <v>5000 и более</v>
      </c>
      <c r="E390" s="54">
        <v>0</v>
      </c>
      <c r="F390" s="54"/>
      <c r="G390" s="15"/>
      <c r="H390" s="54"/>
      <c r="I390" s="54"/>
      <c r="J390" s="46">
        <f t="shared" si="74"/>
        <v>0</v>
      </c>
      <c r="K390" s="62">
        <v>1</v>
      </c>
      <c r="L390" s="67"/>
      <c r="M390" s="67"/>
      <c r="N390" s="67"/>
      <c r="O390" s="67"/>
      <c r="P390" s="78">
        <f t="shared" si="78"/>
        <v>1</v>
      </c>
      <c r="Q390" s="145">
        <f t="shared" si="79"/>
        <v>0</v>
      </c>
    </row>
    <row r="391" spans="1:17" s="9" customFormat="1" ht="15" customHeight="1" x14ac:dyDescent="0.2">
      <c r="A391" s="39">
        <v>21</v>
      </c>
      <c r="B391" s="12" t="s">
        <v>1565</v>
      </c>
      <c r="C391" s="40">
        <v>4628</v>
      </c>
      <c r="D391" s="40"/>
      <c r="E391" s="53">
        <f>SUM(E392:E393)</f>
        <v>0</v>
      </c>
      <c r="F391" s="53">
        <f t="shared" ref="F391:O391" si="80">SUM(F392:F393)</f>
        <v>1</v>
      </c>
      <c r="G391" s="53">
        <f t="shared" si="80"/>
        <v>0</v>
      </c>
      <c r="H391" s="53">
        <f t="shared" si="80"/>
        <v>0</v>
      </c>
      <c r="I391" s="53">
        <f t="shared" si="80"/>
        <v>0</v>
      </c>
      <c r="J391" s="42">
        <f t="shared" si="74"/>
        <v>1</v>
      </c>
      <c r="K391" s="41">
        <f t="shared" si="80"/>
        <v>1</v>
      </c>
      <c r="L391" s="41">
        <f t="shared" si="80"/>
        <v>0</v>
      </c>
      <c r="M391" s="41">
        <f t="shared" si="80"/>
        <v>0</v>
      </c>
      <c r="N391" s="41">
        <f t="shared" si="80"/>
        <v>0</v>
      </c>
      <c r="O391" s="41">
        <f t="shared" si="80"/>
        <v>0</v>
      </c>
      <c r="P391" s="78">
        <f t="shared" si="78"/>
        <v>1</v>
      </c>
      <c r="Q391" s="144">
        <f t="shared" si="79"/>
        <v>100</v>
      </c>
    </row>
    <row r="392" spans="1:17" ht="18" x14ac:dyDescent="0.2">
      <c r="A392" s="31"/>
      <c r="B392" s="10" t="s">
        <v>186</v>
      </c>
      <c r="C392" s="50">
        <v>4572</v>
      </c>
      <c r="D392" s="50" t="str">
        <f t="shared" si="64"/>
        <v>3000-5000</v>
      </c>
      <c r="E392" s="54"/>
      <c r="F392" s="54">
        <v>1</v>
      </c>
      <c r="G392" s="15"/>
      <c r="H392" s="54"/>
      <c r="I392" s="54"/>
      <c r="J392" s="46">
        <f t="shared" si="74"/>
        <v>1</v>
      </c>
      <c r="K392" s="62">
        <v>1</v>
      </c>
      <c r="L392" s="67"/>
      <c r="M392" s="67"/>
      <c r="N392" s="67"/>
      <c r="O392" s="67"/>
      <c r="P392" s="78">
        <f t="shared" si="78"/>
        <v>1</v>
      </c>
      <c r="Q392" s="144">
        <f t="shared" si="79"/>
        <v>100</v>
      </c>
    </row>
    <row r="393" spans="1:17" ht="18" x14ac:dyDescent="0.2">
      <c r="A393" s="31"/>
      <c r="B393" s="10" t="s">
        <v>187</v>
      </c>
      <c r="C393" s="50">
        <v>56</v>
      </c>
      <c r="D393" s="50" t="str">
        <f t="shared" si="64"/>
        <v>0-100</v>
      </c>
      <c r="E393" s="54">
        <v>0</v>
      </c>
      <c r="F393" s="54"/>
      <c r="G393" s="15"/>
      <c r="H393" s="54"/>
      <c r="I393" s="54"/>
      <c r="J393" s="46">
        <f t="shared" si="74"/>
        <v>0</v>
      </c>
      <c r="K393" s="62">
        <v>0</v>
      </c>
      <c r="L393" s="67"/>
      <c r="M393" s="67"/>
      <c r="N393" s="67"/>
      <c r="O393" s="67"/>
      <c r="P393" s="78">
        <f t="shared" si="78"/>
        <v>0</v>
      </c>
      <c r="Q393" s="146" t="s">
        <v>1798</v>
      </c>
    </row>
    <row r="394" spans="1:17" s="9" customFormat="1" ht="18" x14ac:dyDescent="0.2">
      <c r="A394" s="39">
        <v>22</v>
      </c>
      <c r="B394" s="12" t="s">
        <v>1566</v>
      </c>
      <c r="C394" s="40">
        <v>1306</v>
      </c>
      <c r="D394" s="40"/>
      <c r="E394" s="53">
        <f>SUM(E395:E396)</f>
        <v>1</v>
      </c>
      <c r="F394" s="53">
        <f t="shared" ref="F394:O394" si="81">SUM(F395:F396)</f>
        <v>0</v>
      </c>
      <c r="G394" s="53">
        <f t="shared" si="81"/>
        <v>0</v>
      </c>
      <c r="H394" s="53">
        <f t="shared" si="81"/>
        <v>0</v>
      </c>
      <c r="I394" s="53">
        <f t="shared" si="81"/>
        <v>0</v>
      </c>
      <c r="J394" s="42">
        <f t="shared" si="74"/>
        <v>1</v>
      </c>
      <c r="K394" s="41">
        <f t="shared" si="81"/>
        <v>2</v>
      </c>
      <c r="L394" s="41">
        <f t="shared" si="81"/>
        <v>0</v>
      </c>
      <c r="M394" s="41">
        <f t="shared" si="81"/>
        <v>0</v>
      </c>
      <c r="N394" s="41">
        <f t="shared" si="81"/>
        <v>0</v>
      </c>
      <c r="O394" s="41">
        <f t="shared" si="81"/>
        <v>0</v>
      </c>
      <c r="P394" s="78">
        <f t="shared" si="78"/>
        <v>2</v>
      </c>
      <c r="Q394" s="144">
        <f t="shared" si="79"/>
        <v>50</v>
      </c>
    </row>
    <row r="395" spans="1:17" ht="18" x14ac:dyDescent="0.2">
      <c r="A395" s="31"/>
      <c r="B395" s="10" t="s">
        <v>188</v>
      </c>
      <c r="C395" s="50">
        <v>923</v>
      </c>
      <c r="D395" s="50" t="str">
        <f t="shared" ref="D395:D458" si="82">IF(C395&lt;=100,"0-100",IF(AND(C395&gt;100,C395&lt;=200),"100-200",IF(AND(C395&gt;200,C395&lt;=300),"200-300",IF(AND(C395&gt;300,C395&lt;=500),"300-500",IF(AND(C395&gt;500,C395&lt;=1000),"500-1000",IF(AND(C395&gt;1000,C395&lt;=1500),"1000-1500",IF(AND(C395&gt;1500,C395&lt;=2000),"1500-2000",IF(AND(C395&gt;2000,C395&lt;=3000),"2000-3000",IF(AND(C395&gt;3000,C395&lt;=5000),"3000-5000",IF(C395&gt;5000,"5000 и более"))))))))))</f>
        <v>500-1000</v>
      </c>
      <c r="E395" s="54">
        <v>1</v>
      </c>
      <c r="F395" s="54"/>
      <c r="G395" s="15"/>
      <c r="H395" s="54"/>
      <c r="I395" s="54"/>
      <c r="J395" s="46">
        <f t="shared" si="74"/>
        <v>1</v>
      </c>
      <c r="K395" s="62">
        <v>1</v>
      </c>
      <c r="L395" s="67"/>
      <c r="M395" s="67"/>
      <c r="N395" s="67"/>
      <c r="O395" s="67"/>
      <c r="P395" s="78">
        <f t="shared" si="78"/>
        <v>1</v>
      </c>
      <c r="Q395" s="144">
        <f t="shared" si="79"/>
        <v>100</v>
      </c>
    </row>
    <row r="396" spans="1:17" ht="18" x14ac:dyDescent="0.2">
      <c r="A396" s="31"/>
      <c r="B396" s="10" t="s">
        <v>189</v>
      </c>
      <c r="C396" s="50">
        <v>383</v>
      </c>
      <c r="D396" s="50" t="str">
        <f t="shared" si="82"/>
        <v>300-500</v>
      </c>
      <c r="E396" s="54">
        <v>0</v>
      </c>
      <c r="F396" s="54"/>
      <c r="G396" s="15"/>
      <c r="H396" s="54"/>
      <c r="I396" s="54"/>
      <c r="J396" s="46">
        <f t="shared" si="74"/>
        <v>0</v>
      </c>
      <c r="K396" s="62">
        <v>1</v>
      </c>
      <c r="L396" s="67"/>
      <c r="M396" s="67"/>
      <c r="N396" s="67"/>
      <c r="O396" s="67"/>
      <c r="P396" s="78">
        <f t="shared" si="78"/>
        <v>1</v>
      </c>
      <c r="Q396" s="145">
        <f t="shared" si="79"/>
        <v>0</v>
      </c>
    </row>
    <row r="397" spans="1:17" s="9" customFormat="1" ht="18" x14ac:dyDescent="0.2">
      <c r="A397" s="39">
        <v>23</v>
      </c>
      <c r="B397" s="12" t="s">
        <v>1567</v>
      </c>
      <c r="C397" s="40">
        <v>1022</v>
      </c>
      <c r="D397" s="40"/>
      <c r="E397" s="53">
        <f>SUM(E398:E399)</f>
        <v>1</v>
      </c>
      <c r="F397" s="53">
        <f t="shared" ref="F397:O397" si="83">SUM(F398:F399)</f>
        <v>0</v>
      </c>
      <c r="G397" s="53">
        <f t="shared" si="83"/>
        <v>0</v>
      </c>
      <c r="H397" s="53">
        <f t="shared" si="83"/>
        <v>0</v>
      </c>
      <c r="I397" s="53">
        <f t="shared" si="83"/>
        <v>0</v>
      </c>
      <c r="J397" s="42">
        <f t="shared" si="74"/>
        <v>1</v>
      </c>
      <c r="K397" s="41">
        <f t="shared" si="83"/>
        <v>1</v>
      </c>
      <c r="L397" s="41">
        <f t="shared" si="83"/>
        <v>0</v>
      </c>
      <c r="M397" s="41">
        <f t="shared" si="83"/>
        <v>0</v>
      </c>
      <c r="N397" s="41">
        <f t="shared" si="83"/>
        <v>0</v>
      </c>
      <c r="O397" s="41">
        <f t="shared" si="83"/>
        <v>0</v>
      </c>
      <c r="P397" s="78">
        <f t="shared" si="78"/>
        <v>1</v>
      </c>
      <c r="Q397" s="144">
        <f t="shared" si="79"/>
        <v>100</v>
      </c>
    </row>
    <row r="398" spans="1:17" ht="18" x14ac:dyDescent="0.2">
      <c r="A398" s="31"/>
      <c r="B398" s="10" t="s">
        <v>190</v>
      </c>
      <c r="C398" s="50">
        <v>906</v>
      </c>
      <c r="D398" s="50" t="str">
        <f t="shared" si="82"/>
        <v>500-1000</v>
      </c>
      <c r="E398" s="54">
        <v>1</v>
      </c>
      <c r="F398" s="54"/>
      <c r="G398" s="15"/>
      <c r="H398" s="54"/>
      <c r="I398" s="54"/>
      <c r="J398" s="46">
        <f t="shared" si="74"/>
        <v>1</v>
      </c>
      <c r="K398" s="62">
        <v>1</v>
      </c>
      <c r="L398" s="67"/>
      <c r="M398" s="67"/>
      <c r="N398" s="67"/>
      <c r="O398" s="67"/>
      <c r="P398" s="78">
        <f t="shared" si="78"/>
        <v>1</v>
      </c>
      <c r="Q398" s="144">
        <f t="shared" si="79"/>
        <v>100</v>
      </c>
    </row>
    <row r="399" spans="1:17" ht="18" x14ac:dyDescent="0.2">
      <c r="A399" s="31"/>
      <c r="B399" s="10" t="s">
        <v>191</v>
      </c>
      <c r="C399" s="50">
        <v>116</v>
      </c>
      <c r="D399" s="50" t="str">
        <f t="shared" si="82"/>
        <v>100-200</v>
      </c>
      <c r="E399" s="54">
        <v>0</v>
      </c>
      <c r="F399" s="54"/>
      <c r="G399" s="15"/>
      <c r="H399" s="54"/>
      <c r="I399" s="54"/>
      <c r="J399" s="46">
        <f t="shared" si="74"/>
        <v>0</v>
      </c>
      <c r="K399" s="62">
        <v>0</v>
      </c>
      <c r="L399" s="67"/>
      <c r="M399" s="67"/>
      <c r="N399" s="67"/>
      <c r="O399" s="67"/>
      <c r="P399" s="78">
        <f t="shared" si="78"/>
        <v>0</v>
      </c>
      <c r="Q399" s="146" t="s">
        <v>1798</v>
      </c>
    </row>
    <row r="400" spans="1:17" s="9" customFormat="1" ht="18" x14ac:dyDescent="0.2">
      <c r="A400" s="39">
        <v>24</v>
      </c>
      <c r="B400" s="12" t="s">
        <v>1568</v>
      </c>
      <c r="C400" s="40">
        <v>3368</v>
      </c>
      <c r="D400" s="40"/>
      <c r="E400" s="53">
        <f>SUM(E401:E409)</f>
        <v>4</v>
      </c>
      <c r="F400" s="53">
        <f t="shared" ref="F400:O400" si="84">SUM(F401:F409)</f>
        <v>0</v>
      </c>
      <c r="G400" s="53">
        <f t="shared" si="84"/>
        <v>0</v>
      </c>
      <c r="H400" s="53">
        <f t="shared" si="84"/>
        <v>0</v>
      </c>
      <c r="I400" s="53">
        <f t="shared" si="84"/>
        <v>0</v>
      </c>
      <c r="J400" s="42">
        <f t="shared" si="74"/>
        <v>4</v>
      </c>
      <c r="K400" s="41">
        <f t="shared" si="84"/>
        <v>3</v>
      </c>
      <c r="L400" s="41">
        <f t="shared" si="84"/>
        <v>0</v>
      </c>
      <c r="M400" s="41">
        <f t="shared" si="84"/>
        <v>0</v>
      </c>
      <c r="N400" s="41">
        <f t="shared" si="84"/>
        <v>0</v>
      </c>
      <c r="O400" s="41">
        <f t="shared" si="84"/>
        <v>0</v>
      </c>
      <c r="P400" s="78">
        <f t="shared" si="78"/>
        <v>3</v>
      </c>
      <c r="Q400" s="144">
        <f t="shared" si="79"/>
        <v>133.33333333333331</v>
      </c>
    </row>
    <row r="401" spans="1:17" ht="18" x14ac:dyDescent="0.2">
      <c r="A401" s="31"/>
      <c r="B401" s="10" t="s">
        <v>192</v>
      </c>
      <c r="C401" s="50">
        <v>1658</v>
      </c>
      <c r="D401" s="50" t="str">
        <f t="shared" si="82"/>
        <v>1500-2000</v>
      </c>
      <c r="E401" s="54">
        <v>1</v>
      </c>
      <c r="F401" s="54"/>
      <c r="G401" s="15"/>
      <c r="H401" s="54"/>
      <c r="I401" s="54"/>
      <c r="J401" s="46">
        <f t="shared" si="74"/>
        <v>1</v>
      </c>
      <c r="K401" s="62">
        <v>1</v>
      </c>
      <c r="L401" s="67"/>
      <c r="M401" s="67"/>
      <c r="N401" s="67"/>
      <c r="O401" s="67"/>
      <c r="P401" s="78">
        <f t="shared" si="78"/>
        <v>1</v>
      </c>
      <c r="Q401" s="144">
        <f t="shared" si="79"/>
        <v>100</v>
      </c>
    </row>
    <row r="402" spans="1:17" ht="18" x14ac:dyDescent="0.2">
      <c r="A402" s="31"/>
      <c r="B402" s="10" t="s">
        <v>193</v>
      </c>
      <c r="C402" s="50">
        <v>201</v>
      </c>
      <c r="D402" s="50" t="str">
        <f t="shared" si="82"/>
        <v>200-300</v>
      </c>
      <c r="E402" s="54">
        <v>1</v>
      </c>
      <c r="F402" s="54"/>
      <c r="G402" s="15"/>
      <c r="H402" s="54"/>
      <c r="I402" s="54"/>
      <c r="J402" s="46">
        <f t="shared" si="74"/>
        <v>1</v>
      </c>
      <c r="K402" s="62">
        <v>0</v>
      </c>
      <c r="L402" s="67"/>
      <c r="M402" s="67"/>
      <c r="N402" s="67"/>
      <c r="O402" s="67"/>
      <c r="P402" s="78">
        <f t="shared" si="78"/>
        <v>0</v>
      </c>
      <c r="Q402" s="80" t="s">
        <v>1799</v>
      </c>
    </row>
    <row r="403" spans="1:17" ht="18" x14ac:dyDescent="0.2">
      <c r="A403" s="31"/>
      <c r="B403" s="10" t="s">
        <v>194</v>
      </c>
      <c r="C403" s="50">
        <v>132</v>
      </c>
      <c r="D403" s="50" t="str">
        <f t="shared" si="82"/>
        <v>100-200</v>
      </c>
      <c r="E403" s="54">
        <v>1</v>
      </c>
      <c r="F403" s="54"/>
      <c r="G403" s="15"/>
      <c r="H403" s="54"/>
      <c r="I403" s="54"/>
      <c r="J403" s="46">
        <f t="shared" si="74"/>
        <v>1</v>
      </c>
      <c r="K403" s="62">
        <v>0</v>
      </c>
      <c r="L403" s="67"/>
      <c r="M403" s="67"/>
      <c r="N403" s="67"/>
      <c r="O403" s="67"/>
      <c r="P403" s="78">
        <f t="shared" si="78"/>
        <v>0</v>
      </c>
      <c r="Q403" s="80" t="s">
        <v>1799</v>
      </c>
    </row>
    <row r="404" spans="1:17" ht="18" x14ac:dyDescent="0.2">
      <c r="A404" s="31"/>
      <c r="B404" s="10" t="s">
        <v>195</v>
      </c>
      <c r="C404" s="50">
        <v>48</v>
      </c>
      <c r="D404" s="50" t="str">
        <f t="shared" si="82"/>
        <v>0-100</v>
      </c>
      <c r="E404" s="54">
        <v>0</v>
      </c>
      <c r="F404" s="54"/>
      <c r="G404" s="15"/>
      <c r="H404" s="54"/>
      <c r="I404" s="54"/>
      <c r="J404" s="46">
        <f t="shared" si="74"/>
        <v>0</v>
      </c>
      <c r="K404" s="62">
        <v>0</v>
      </c>
      <c r="L404" s="67"/>
      <c r="M404" s="67"/>
      <c r="N404" s="67"/>
      <c r="O404" s="67"/>
      <c r="P404" s="78">
        <f t="shared" si="78"/>
        <v>0</v>
      </c>
      <c r="Q404" s="146" t="s">
        <v>1798</v>
      </c>
    </row>
    <row r="405" spans="1:17" ht="18" x14ac:dyDescent="0.2">
      <c r="A405" s="31"/>
      <c r="B405" s="10" t="s">
        <v>196</v>
      </c>
      <c r="C405" s="50">
        <v>426</v>
      </c>
      <c r="D405" s="50" t="str">
        <f t="shared" si="82"/>
        <v>300-500</v>
      </c>
      <c r="E405" s="54">
        <v>1</v>
      </c>
      <c r="F405" s="54"/>
      <c r="G405" s="15"/>
      <c r="H405" s="54"/>
      <c r="I405" s="54"/>
      <c r="J405" s="46">
        <f t="shared" si="74"/>
        <v>1</v>
      </c>
      <c r="K405" s="62">
        <v>1</v>
      </c>
      <c r="L405" s="67"/>
      <c r="M405" s="67"/>
      <c r="N405" s="67"/>
      <c r="O405" s="67"/>
      <c r="P405" s="78">
        <f t="shared" si="78"/>
        <v>1</v>
      </c>
      <c r="Q405" s="144">
        <f t="shared" si="79"/>
        <v>100</v>
      </c>
    </row>
    <row r="406" spans="1:17" ht="18" x14ac:dyDescent="0.2">
      <c r="A406" s="31"/>
      <c r="B406" s="10" t="s">
        <v>197</v>
      </c>
      <c r="C406" s="50">
        <v>97</v>
      </c>
      <c r="D406" s="50" t="str">
        <f t="shared" si="82"/>
        <v>0-100</v>
      </c>
      <c r="E406" s="54">
        <v>0</v>
      </c>
      <c r="F406" s="54"/>
      <c r="G406" s="15"/>
      <c r="H406" s="54"/>
      <c r="I406" s="54"/>
      <c r="J406" s="46">
        <f t="shared" si="74"/>
        <v>0</v>
      </c>
      <c r="K406" s="62">
        <v>0</v>
      </c>
      <c r="L406" s="67"/>
      <c r="M406" s="67"/>
      <c r="N406" s="67"/>
      <c r="O406" s="67"/>
      <c r="P406" s="78">
        <f t="shared" si="78"/>
        <v>0</v>
      </c>
      <c r="Q406" s="146" t="s">
        <v>1798</v>
      </c>
    </row>
    <row r="407" spans="1:17" ht="18" x14ac:dyDescent="0.2">
      <c r="A407" s="31"/>
      <c r="B407" s="10" t="s">
        <v>198</v>
      </c>
      <c r="C407" s="50">
        <v>36</v>
      </c>
      <c r="D407" s="50" t="str">
        <f t="shared" si="82"/>
        <v>0-100</v>
      </c>
      <c r="E407" s="54">
        <v>0</v>
      </c>
      <c r="F407" s="54"/>
      <c r="G407" s="15"/>
      <c r="H407" s="54"/>
      <c r="I407" s="54"/>
      <c r="J407" s="46">
        <f t="shared" si="74"/>
        <v>0</v>
      </c>
      <c r="K407" s="62">
        <v>0</v>
      </c>
      <c r="L407" s="67"/>
      <c r="M407" s="67"/>
      <c r="N407" s="67"/>
      <c r="O407" s="67"/>
      <c r="P407" s="78">
        <f t="shared" si="78"/>
        <v>0</v>
      </c>
      <c r="Q407" s="146" t="s">
        <v>1798</v>
      </c>
    </row>
    <row r="408" spans="1:17" ht="18" x14ac:dyDescent="0.2">
      <c r="A408" s="31"/>
      <c r="B408" s="10" t="s">
        <v>199</v>
      </c>
      <c r="C408" s="50">
        <v>251</v>
      </c>
      <c r="D408" s="50" t="str">
        <f t="shared" si="82"/>
        <v>200-300</v>
      </c>
      <c r="E408" s="54">
        <v>0</v>
      </c>
      <c r="F408" s="54"/>
      <c r="G408" s="15"/>
      <c r="H408" s="54"/>
      <c r="I408" s="54"/>
      <c r="J408" s="46">
        <f t="shared" si="74"/>
        <v>0</v>
      </c>
      <c r="K408" s="62">
        <v>0</v>
      </c>
      <c r="L408" s="67"/>
      <c r="M408" s="67"/>
      <c r="N408" s="67"/>
      <c r="O408" s="67"/>
      <c r="P408" s="78">
        <f t="shared" si="78"/>
        <v>0</v>
      </c>
      <c r="Q408" s="146" t="s">
        <v>1798</v>
      </c>
    </row>
    <row r="409" spans="1:17" ht="18" x14ac:dyDescent="0.2">
      <c r="A409" s="31"/>
      <c r="B409" s="10" t="s">
        <v>200</v>
      </c>
      <c r="C409" s="50">
        <v>519</v>
      </c>
      <c r="D409" s="50" t="str">
        <f t="shared" si="82"/>
        <v>500-1000</v>
      </c>
      <c r="E409" s="54">
        <v>0</v>
      </c>
      <c r="F409" s="54"/>
      <c r="G409" s="15"/>
      <c r="H409" s="54"/>
      <c r="I409" s="54"/>
      <c r="J409" s="46">
        <f t="shared" si="74"/>
        <v>0</v>
      </c>
      <c r="K409" s="62">
        <v>1</v>
      </c>
      <c r="L409" s="67"/>
      <c r="M409" s="67"/>
      <c r="N409" s="67"/>
      <c r="O409" s="67"/>
      <c r="P409" s="78">
        <f t="shared" si="78"/>
        <v>1</v>
      </c>
      <c r="Q409" s="145">
        <f t="shared" si="79"/>
        <v>0</v>
      </c>
    </row>
    <row r="410" spans="1:17" ht="18" x14ac:dyDescent="0.2">
      <c r="A410" s="57"/>
      <c r="B410" s="55" t="s">
        <v>21</v>
      </c>
      <c r="C410" s="56">
        <v>12000</v>
      </c>
      <c r="D410" s="56"/>
      <c r="E410" s="16">
        <f>E411+E419+E424+E428+E431+E437+E443+E447+E455+E463</f>
        <v>24</v>
      </c>
      <c r="F410" s="16">
        <f t="shared" ref="F410:I410" si="85">F411+F419+F424+F428+F431+F437+F443+F447+F455+F463</f>
        <v>1</v>
      </c>
      <c r="G410" s="16">
        <f t="shared" si="85"/>
        <v>0</v>
      </c>
      <c r="H410" s="16">
        <f t="shared" si="85"/>
        <v>1</v>
      </c>
      <c r="I410" s="16">
        <f t="shared" si="85"/>
        <v>1</v>
      </c>
      <c r="J410" s="16">
        <f t="shared" si="74"/>
        <v>27</v>
      </c>
      <c r="K410" s="71">
        <f t="shared" ref="K410:O410" si="86">K411+K419+K424+K428+K431+K437+K443+K447+K455+K463</f>
        <v>11</v>
      </c>
      <c r="L410" s="71">
        <f t="shared" si="86"/>
        <v>1</v>
      </c>
      <c r="M410" s="71">
        <f t="shared" si="86"/>
        <v>1</v>
      </c>
      <c r="N410" s="71">
        <f t="shared" si="86"/>
        <v>1</v>
      </c>
      <c r="O410" s="71">
        <f t="shared" si="86"/>
        <v>1</v>
      </c>
      <c r="P410" s="78">
        <f t="shared" si="78"/>
        <v>15</v>
      </c>
      <c r="Q410" s="144">
        <f t="shared" si="79"/>
        <v>180</v>
      </c>
    </row>
    <row r="411" spans="1:17" s="9" customFormat="1" ht="18" x14ac:dyDescent="0.2">
      <c r="A411" s="39">
        <v>1</v>
      </c>
      <c r="B411" s="12" t="s">
        <v>1569</v>
      </c>
      <c r="C411" s="40">
        <v>470</v>
      </c>
      <c r="D411" s="40"/>
      <c r="E411" s="53">
        <f>SUM(E412:E418)</f>
        <v>2</v>
      </c>
      <c r="F411" s="53">
        <f t="shared" ref="F411:O411" si="87">SUM(F412:F418)</f>
        <v>0</v>
      </c>
      <c r="G411" s="53">
        <f t="shared" si="87"/>
        <v>0</v>
      </c>
      <c r="H411" s="53">
        <f t="shared" si="87"/>
        <v>0</v>
      </c>
      <c r="I411" s="53">
        <f t="shared" si="87"/>
        <v>0</v>
      </c>
      <c r="J411" s="42">
        <f t="shared" si="74"/>
        <v>2</v>
      </c>
      <c r="K411" s="41">
        <f t="shared" si="87"/>
        <v>1</v>
      </c>
      <c r="L411" s="41">
        <f t="shared" si="87"/>
        <v>0</v>
      </c>
      <c r="M411" s="41">
        <f t="shared" si="87"/>
        <v>0</v>
      </c>
      <c r="N411" s="41">
        <f t="shared" si="87"/>
        <v>0</v>
      </c>
      <c r="O411" s="41">
        <f t="shared" si="87"/>
        <v>0</v>
      </c>
      <c r="P411" s="78">
        <f t="shared" si="78"/>
        <v>1</v>
      </c>
      <c r="Q411" s="144">
        <f t="shared" si="79"/>
        <v>200</v>
      </c>
    </row>
    <row r="412" spans="1:17" ht="18" x14ac:dyDescent="0.2">
      <c r="A412" s="31"/>
      <c r="B412" s="10" t="s">
        <v>201</v>
      </c>
      <c r="C412" s="50">
        <v>276</v>
      </c>
      <c r="D412" s="50" t="str">
        <f t="shared" si="82"/>
        <v>200-300</v>
      </c>
      <c r="E412" s="54">
        <v>1</v>
      </c>
      <c r="F412" s="54"/>
      <c r="G412" s="15"/>
      <c r="H412" s="54"/>
      <c r="I412" s="54"/>
      <c r="J412" s="46">
        <f t="shared" si="74"/>
        <v>1</v>
      </c>
      <c r="K412" s="62">
        <v>1</v>
      </c>
      <c r="L412" s="67"/>
      <c r="M412" s="67"/>
      <c r="N412" s="67"/>
      <c r="O412" s="67"/>
      <c r="P412" s="78">
        <f t="shared" si="78"/>
        <v>1</v>
      </c>
      <c r="Q412" s="144">
        <f t="shared" si="79"/>
        <v>100</v>
      </c>
    </row>
    <row r="413" spans="1:17" ht="18" x14ac:dyDescent="0.2">
      <c r="A413" s="31"/>
      <c r="B413" s="10" t="s">
        <v>207</v>
      </c>
      <c r="C413" s="50">
        <v>10</v>
      </c>
      <c r="D413" s="50" t="str">
        <f t="shared" si="82"/>
        <v>0-100</v>
      </c>
      <c r="E413" s="54">
        <v>0</v>
      </c>
      <c r="F413" s="54"/>
      <c r="G413" s="15"/>
      <c r="H413" s="54"/>
      <c r="I413" s="54"/>
      <c r="J413" s="46">
        <f t="shared" si="74"/>
        <v>0</v>
      </c>
      <c r="K413" s="62">
        <v>0</v>
      </c>
      <c r="L413" s="67"/>
      <c r="M413" s="67"/>
      <c r="N413" s="67"/>
      <c r="O413" s="67"/>
      <c r="P413" s="78">
        <f t="shared" si="78"/>
        <v>0</v>
      </c>
      <c r="Q413" s="146" t="s">
        <v>1798</v>
      </c>
    </row>
    <row r="414" spans="1:17" ht="18" x14ac:dyDescent="0.2">
      <c r="A414" s="31"/>
      <c r="B414" s="10" t="s">
        <v>202</v>
      </c>
      <c r="C414" s="50">
        <v>0</v>
      </c>
      <c r="D414" s="50" t="str">
        <f t="shared" si="82"/>
        <v>0-100</v>
      </c>
      <c r="E414" s="54">
        <v>0</v>
      </c>
      <c r="F414" s="54"/>
      <c r="G414" s="15"/>
      <c r="H414" s="54"/>
      <c r="I414" s="54"/>
      <c r="J414" s="46">
        <f t="shared" si="74"/>
        <v>0</v>
      </c>
      <c r="K414" s="62">
        <v>0</v>
      </c>
      <c r="L414" s="67"/>
      <c r="M414" s="67"/>
      <c r="N414" s="67"/>
      <c r="O414" s="67"/>
      <c r="P414" s="78">
        <f t="shared" si="78"/>
        <v>0</v>
      </c>
      <c r="Q414" s="146" t="s">
        <v>1798</v>
      </c>
    </row>
    <row r="415" spans="1:17" ht="18" x14ac:dyDescent="0.2">
      <c r="A415" s="31"/>
      <c r="B415" s="10" t="s">
        <v>203</v>
      </c>
      <c r="C415" s="50">
        <v>18</v>
      </c>
      <c r="D415" s="50" t="str">
        <f t="shared" si="82"/>
        <v>0-100</v>
      </c>
      <c r="E415" s="54">
        <v>0</v>
      </c>
      <c r="F415" s="54"/>
      <c r="G415" s="15"/>
      <c r="H415" s="54"/>
      <c r="I415" s="54"/>
      <c r="J415" s="46">
        <f t="shared" si="74"/>
        <v>0</v>
      </c>
      <c r="K415" s="62">
        <v>0</v>
      </c>
      <c r="L415" s="67"/>
      <c r="M415" s="67"/>
      <c r="N415" s="67"/>
      <c r="O415" s="67"/>
      <c r="P415" s="78">
        <f t="shared" si="78"/>
        <v>0</v>
      </c>
      <c r="Q415" s="146" t="s">
        <v>1798</v>
      </c>
    </row>
    <row r="416" spans="1:17" ht="18" x14ac:dyDescent="0.2">
      <c r="A416" s="31"/>
      <c r="B416" s="10" t="s">
        <v>204</v>
      </c>
      <c r="C416" s="50">
        <v>50</v>
      </c>
      <c r="D416" s="50" t="str">
        <f t="shared" si="82"/>
        <v>0-100</v>
      </c>
      <c r="E416" s="54">
        <v>0</v>
      </c>
      <c r="F416" s="54"/>
      <c r="G416" s="15"/>
      <c r="H416" s="54"/>
      <c r="I416" s="54"/>
      <c r="J416" s="46">
        <f t="shared" si="74"/>
        <v>0</v>
      </c>
      <c r="K416" s="62">
        <v>0</v>
      </c>
      <c r="L416" s="67"/>
      <c r="M416" s="67"/>
      <c r="N416" s="67"/>
      <c r="O416" s="67"/>
      <c r="P416" s="78">
        <f t="shared" si="78"/>
        <v>0</v>
      </c>
      <c r="Q416" s="146" t="s">
        <v>1798</v>
      </c>
    </row>
    <row r="417" spans="1:17" ht="18" x14ac:dyDescent="0.2">
      <c r="A417" s="31"/>
      <c r="B417" s="10" t="s">
        <v>205</v>
      </c>
      <c r="C417" s="50">
        <v>85</v>
      </c>
      <c r="D417" s="50" t="str">
        <f t="shared" si="82"/>
        <v>0-100</v>
      </c>
      <c r="E417" s="54">
        <v>1</v>
      </c>
      <c r="F417" s="54"/>
      <c r="G417" s="15"/>
      <c r="H417" s="54"/>
      <c r="I417" s="54"/>
      <c r="J417" s="46">
        <f t="shared" si="74"/>
        <v>1</v>
      </c>
      <c r="K417" s="62">
        <v>0</v>
      </c>
      <c r="L417" s="67"/>
      <c r="M417" s="67"/>
      <c r="N417" s="67"/>
      <c r="O417" s="67"/>
      <c r="P417" s="78">
        <f t="shared" si="78"/>
        <v>0</v>
      </c>
      <c r="Q417" s="146" t="s">
        <v>1798</v>
      </c>
    </row>
    <row r="418" spans="1:17" ht="18" x14ac:dyDescent="0.2">
      <c r="A418" s="31"/>
      <c r="B418" s="10" t="s">
        <v>206</v>
      </c>
      <c r="C418" s="50">
        <v>31</v>
      </c>
      <c r="D418" s="50" t="str">
        <f t="shared" si="82"/>
        <v>0-100</v>
      </c>
      <c r="E418" s="54">
        <v>0</v>
      </c>
      <c r="F418" s="54"/>
      <c r="G418" s="15"/>
      <c r="H418" s="54"/>
      <c r="I418" s="54"/>
      <c r="J418" s="46">
        <f t="shared" si="74"/>
        <v>0</v>
      </c>
      <c r="K418" s="62">
        <v>0</v>
      </c>
      <c r="L418" s="67"/>
      <c r="M418" s="67"/>
      <c r="N418" s="67"/>
      <c r="O418" s="67"/>
      <c r="P418" s="78">
        <f t="shared" si="78"/>
        <v>0</v>
      </c>
      <c r="Q418" s="146" t="s">
        <v>1798</v>
      </c>
    </row>
    <row r="419" spans="1:17" s="9" customFormat="1" ht="18" x14ac:dyDescent="0.2">
      <c r="A419" s="39">
        <v>2</v>
      </c>
      <c r="B419" s="12" t="s">
        <v>1570</v>
      </c>
      <c r="C419" s="40">
        <v>971</v>
      </c>
      <c r="D419" s="40"/>
      <c r="E419" s="53">
        <f>SUM(E420:E423)</f>
        <v>2</v>
      </c>
      <c r="F419" s="53">
        <f t="shared" ref="F419:O419" si="88">SUM(F420:F423)</f>
        <v>0</v>
      </c>
      <c r="G419" s="53">
        <f t="shared" si="88"/>
        <v>0</v>
      </c>
      <c r="H419" s="53">
        <f t="shared" si="88"/>
        <v>0</v>
      </c>
      <c r="I419" s="53">
        <f t="shared" si="88"/>
        <v>0</v>
      </c>
      <c r="J419" s="42">
        <f t="shared" si="74"/>
        <v>2</v>
      </c>
      <c r="K419" s="41">
        <f t="shared" si="88"/>
        <v>1</v>
      </c>
      <c r="L419" s="41">
        <f t="shared" si="88"/>
        <v>0</v>
      </c>
      <c r="M419" s="41">
        <f t="shared" si="88"/>
        <v>0</v>
      </c>
      <c r="N419" s="41">
        <f t="shared" si="88"/>
        <v>0</v>
      </c>
      <c r="O419" s="41">
        <f t="shared" si="88"/>
        <v>0</v>
      </c>
      <c r="P419" s="78">
        <f t="shared" si="78"/>
        <v>1</v>
      </c>
      <c r="Q419" s="144">
        <f t="shared" si="79"/>
        <v>200</v>
      </c>
    </row>
    <row r="420" spans="1:17" ht="18" x14ac:dyDescent="0.2">
      <c r="A420" s="31"/>
      <c r="B420" s="10" t="s">
        <v>208</v>
      </c>
      <c r="C420" s="50">
        <v>716</v>
      </c>
      <c r="D420" s="50" t="str">
        <f t="shared" si="82"/>
        <v>500-1000</v>
      </c>
      <c r="E420" s="54">
        <v>1</v>
      </c>
      <c r="F420" s="54"/>
      <c r="G420" s="15"/>
      <c r="H420" s="54"/>
      <c r="I420" s="54"/>
      <c r="J420" s="46">
        <f t="shared" si="74"/>
        <v>1</v>
      </c>
      <c r="K420" s="62">
        <v>1</v>
      </c>
      <c r="L420" s="67"/>
      <c r="M420" s="67"/>
      <c r="N420" s="67"/>
      <c r="O420" s="67"/>
      <c r="P420" s="78">
        <f t="shared" si="78"/>
        <v>1</v>
      </c>
      <c r="Q420" s="144">
        <f t="shared" si="79"/>
        <v>100</v>
      </c>
    </row>
    <row r="421" spans="1:17" ht="18" x14ac:dyDescent="0.2">
      <c r="A421" s="31"/>
      <c r="B421" s="10" t="s">
        <v>209</v>
      </c>
      <c r="C421" s="50">
        <v>222</v>
      </c>
      <c r="D421" s="50" t="str">
        <f t="shared" si="82"/>
        <v>200-300</v>
      </c>
      <c r="E421" s="54">
        <v>1</v>
      </c>
      <c r="F421" s="54"/>
      <c r="G421" s="15"/>
      <c r="H421" s="54"/>
      <c r="I421" s="54"/>
      <c r="J421" s="46">
        <f t="shared" si="74"/>
        <v>1</v>
      </c>
      <c r="K421" s="62">
        <v>0</v>
      </c>
      <c r="L421" s="67"/>
      <c r="M421" s="67"/>
      <c r="N421" s="67"/>
      <c r="O421" s="67"/>
      <c r="P421" s="78">
        <f t="shared" si="78"/>
        <v>0</v>
      </c>
      <c r="Q421" s="80" t="s">
        <v>1799</v>
      </c>
    </row>
    <row r="422" spans="1:17" ht="18" x14ac:dyDescent="0.2">
      <c r="A422" s="31"/>
      <c r="B422" s="10" t="s">
        <v>210</v>
      </c>
      <c r="C422" s="50">
        <v>0</v>
      </c>
      <c r="D422" s="50" t="str">
        <f t="shared" si="82"/>
        <v>0-100</v>
      </c>
      <c r="E422" s="54">
        <v>0</v>
      </c>
      <c r="F422" s="54"/>
      <c r="G422" s="15"/>
      <c r="H422" s="54"/>
      <c r="I422" s="54"/>
      <c r="J422" s="46">
        <f t="shared" si="74"/>
        <v>0</v>
      </c>
      <c r="K422" s="62">
        <v>0</v>
      </c>
      <c r="L422" s="67"/>
      <c r="M422" s="67"/>
      <c r="N422" s="67"/>
      <c r="O422" s="67"/>
      <c r="P422" s="78">
        <f t="shared" si="78"/>
        <v>0</v>
      </c>
      <c r="Q422" s="146" t="s">
        <v>1798</v>
      </c>
    </row>
    <row r="423" spans="1:17" ht="18" x14ac:dyDescent="0.2">
      <c r="A423" s="31"/>
      <c r="B423" s="10" t="s">
        <v>211</v>
      </c>
      <c r="C423" s="50">
        <v>33</v>
      </c>
      <c r="D423" s="50" t="str">
        <f t="shared" si="82"/>
        <v>0-100</v>
      </c>
      <c r="E423" s="54">
        <v>0</v>
      </c>
      <c r="F423" s="54"/>
      <c r="G423" s="15"/>
      <c r="H423" s="54"/>
      <c r="I423" s="54"/>
      <c r="J423" s="46">
        <f t="shared" si="74"/>
        <v>0</v>
      </c>
      <c r="K423" s="62">
        <v>0</v>
      </c>
      <c r="L423" s="67"/>
      <c r="M423" s="67"/>
      <c r="N423" s="67"/>
      <c r="O423" s="67"/>
      <c r="P423" s="78">
        <f t="shared" si="78"/>
        <v>0</v>
      </c>
      <c r="Q423" s="146" t="s">
        <v>1798</v>
      </c>
    </row>
    <row r="424" spans="1:17" s="9" customFormat="1" ht="18" x14ac:dyDescent="0.2">
      <c r="A424" s="39">
        <v>3</v>
      </c>
      <c r="B424" s="12" t="s">
        <v>1571</v>
      </c>
      <c r="C424" s="40">
        <v>823</v>
      </c>
      <c r="D424" s="40"/>
      <c r="E424" s="53">
        <f>SUM(E425:E427)</f>
        <v>3</v>
      </c>
      <c r="F424" s="53">
        <f t="shared" ref="F424:O424" si="89">SUM(F425:F427)</f>
        <v>0</v>
      </c>
      <c r="G424" s="53">
        <f t="shared" si="89"/>
        <v>0</v>
      </c>
      <c r="H424" s="53">
        <f t="shared" si="89"/>
        <v>0</v>
      </c>
      <c r="I424" s="53">
        <f t="shared" si="89"/>
        <v>0</v>
      </c>
      <c r="J424" s="42">
        <f t="shared" si="74"/>
        <v>3</v>
      </c>
      <c r="K424" s="41">
        <f t="shared" si="89"/>
        <v>1</v>
      </c>
      <c r="L424" s="41">
        <f t="shared" si="89"/>
        <v>0</v>
      </c>
      <c r="M424" s="41">
        <f t="shared" si="89"/>
        <v>0</v>
      </c>
      <c r="N424" s="41">
        <f t="shared" si="89"/>
        <v>0</v>
      </c>
      <c r="O424" s="41">
        <f t="shared" si="89"/>
        <v>0</v>
      </c>
      <c r="P424" s="78">
        <f t="shared" si="78"/>
        <v>1</v>
      </c>
      <c r="Q424" s="144">
        <f t="shared" si="79"/>
        <v>300</v>
      </c>
    </row>
    <row r="425" spans="1:17" ht="18" x14ac:dyDescent="0.2">
      <c r="A425" s="31"/>
      <c r="B425" s="10" t="s">
        <v>212</v>
      </c>
      <c r="C425" s="50">
        <v>615</v>
      </c>
      <c r="D425" s="50" t="str">
        <f t="shared" si="82"/>
        <v>500-1000</v>
      </c>
      <c r="E425" s="54">
        <v>1</v>
      </c>
      <c r="F425" s="54"/>
      <c r="G425" s="15"/>
      <c r="H425" s="54"/>
      <c r="I425" s="54"/>
      <c r="J425" s="46">
        <f t="shared" si="74"/>
        <v>1</v>
      </c>
      <c r="K425" s="62">
        <v>1</v>
      </c>
      <c r="L425" s="67"/>
      <c r="M425" s="67"/>
      <c r="N425" s="67"/>
      <c r="O425" s="67"/>
      <c r="P425" s="78">
        <f t="shared" si="78"/>
        <v>1</v>
      </c>
      <c r="Q425" s="144">
        <f t="shared" si="79"/>
        <v>100</v>
      </c>
    </row>
    <row r="426" spans="1:17" ht="18" x14ac:dyDescent="0.2">
      <c r="A426" s="31"/>
      <c r="B426" s="10" t="s">
        <v>213</v>
      </c>
      <c r="C426" s="50">
        <v>82</v>
      </c>
      <c r="D426" s="50" t="str">
        <f t="shared" si="82"/>
        <v>0-100</v>
      </c>
      <c r="E426" s="54">
        <v>1</v>
      </c>
      <c r="F426" s="54"/>
      <c r="G426" s="15"/>
      <c r="H426" s="54"/>
      <c r="I426" s="54"/>
      <c r="J426" s="46">
        <f t="shared" si="74"/>
        <v>1</v>
      </c>
      <c r="K426" s="62">
        <v>0</v>
      </c>
      <c r="L426" s="67"/>
      <c r="M426" s="67"/>
      <c r="N426" s="67"/>
      <c r="O426" s="67"/>
      <c r="P426" s="78">
        <f t="shared" si="78"/>
        <v>0</v>
      </c>
      <c r="Q426" s="80" t="s">
        <v>1799</v>
      </c>
    </row>
    <row r="427" spans="1:17" ht="18" x14ac:dyDescent="0.2">
      <c r="A427" s="31"/>
      <c r="B427" s="10" t="s">
        <v>214</v>
      </c>
      <c r="C427" s="50">
        <v>126</v>
      </c>
      <c r="D427" s="50" t="str">
        <f t="shared" si="82"/>
        <v>100-200</v>
      </c>
      <c r="E427" s="54">
        <v>1</v>
      </c>
      <c r="F427" s="54"/>
      <c r="G427" s="15"/>
      <c r="H427" s="54"/>
      <c r="I427" s="54"/>
      <c r="J427" s="46">
        <f t="shared" si="74"/>
        <v>1</v>
      </c>
      <c r="K427" s="62">
        <v>0</v>
      </c>
      <c r="L427" s="67"/>
      <c r="M427" s="67"/>
      <c r="N427" s="67"/>
      <c r="O427" s="67"/>
      <c r="P427" s="78">
        <f t="shared" si="78"/>
        <v>0</v>
      </c>
      <c r="Q427" s="80" t="s">
        <v>1799</v>
      </c>
    </row>
    <row r="428" spans="1:17" s="9" customFormat="1" ht="18" x14ac:dyDescent="0.2">
      <c r="A428" s="39">
        <v>4</v>
      </c>
      <c r="B428" s="12" t="s">
        <v>1572</v>
      </c>
      <c r="C428" s="40">
        <v>1221</v>
      </c>
      <c r="D428" s="40"/>
      <c r="E428" s="53">
        <f>SUM(E429:E430)</f>
        <v>2</v>
      </c>
      <c r="F428" s="53">
        <f t="shared" ref="F428:O428" si="90">SUM(F429:F430)</f>
        <v>0</v>
      </c>
      <c r="G428" s="53">
        <f t="shared" si="90"/>
        <v>0</v>
      </c>
      <c r="H428" s="53">
        <f t="shared" si="90"/>
        <v>0</v>
      </c>
      <c r="I428" s="53">
        <f t="shared" si="90"/>
        <v>0</v>
      </c>
      <c r="J428" s="42">
        <f t="shared" si="74"/>
        <v>2</v>
      </c>
      <c r="K428" s="41">
        <f t="shared" si="90"/>
        <v>2</v>
      </c>
      <c r="L428" s="41">
        <f t="shared" si="90"/>
        <v>0</v>
      </c>
      <c r="M428" s="41">
        <f t="shared" si="90"/>
        <v>0</v>
      </c>
      <c r="N428" s="41">
        <f t="shared" si="90"/>
        <v>0</v>
      </c>
      <c r="O428" s="41">
        <f t="shared" si="90"/>
        <v>0</v>
      </c>
      <c r="P428" s="78">
        <f t="shared" si="78"/>
        <v>2</v>
      </c>
      <c r="Q428" s="144">
        <f t="shared" si="79"/>
        <v>100</v>
      </c>
    </row>
    <row r="429" spans="1:17" ht="18" x14ac:dyDescent="0.2">
      <c r="A429" s="31"/>
      <c r="B429" s="10" t="s">
        <v>215</v>
      </c>
      <c r="C429" s="50">
        <v>824</v>
      </c>
      <c r="D429" s="50" t="str">
        <f t="shared" si="82"/>
        <v>500-1000</v>
      </c>
      <c r="E429" s="54">
        <v>1</v>
      </c>
      <c r="F429" s="54"/>
      <c r="G429" s="15"/>
      <c r="H429" s="54"/>
      <c r="I429" s="54"/>
      <c r="J429" s="46">
        <f t="shared" si="74"/>
        <v>1</v>
      </c>
      <c r="K429" s="62">
        <v>1</v>
      </c>
      <c r="L429" s="67"/>
      <c r="M429" s="67"/>
      <c r="N429" s="67"/>
      <c r="O429" s="67"/>
      <c r="P429" s="78">
        <f t="shared" si="78"/>
        <v>1</v>
      </c>
      <c r="Q429" s="144">
        <f t="shared" si="79"/>
        <v>100</v>
      </c>
    </row>
    <row r="430" spans="1:17" ht="18" x14ac:dyDescent="0.2">
      <c r="A430" s="31"/>
      <c r="B430" s="10" t="s">
        <v>216</v>
      </c>
      <c r="C430" s="50">
        <v>397</v>
      </c>
      <c r="D430" s="50" t="str">
        <f t="shared" si="82"/>
        <v>300-500</v>
      </c>
      <c r="E430" s="54">
        <v>1</v>
      </c>
      <c r="F430" s="54"/>
      <c r="G430" s="15"/>
      <c r="H430" s="54"/>
      <c r="I430" s="54"/>
      <c r="J430" s="46">
        <f t="shared" si="74"/>
        <v>1</v>
      </c>
      <c r="K430" s="62">
        <v>1</v>
      </c>
      <c r="L430" s="67"/>
      <c r="M430" s="67"/>
      <c r="N430" s="67"/>
      <c r="O430" s="67"/>
      <c r="P430" s="78">
        <f t="shared" si="78"/>
        <v>1</v>
      </c>
      <c r="Q430" s="144">
        <f t="shared" si="79"/>
        <v>100</v>
      </c>
    </row>
    <row r="431" spans="1:17" s="9" customFormat="1" ht="18" x14ac:dyDescent="0.2">
      <c r="A431" s="39">
        <v>5</v>
      </c>
      <c r="B431" s="12" t="s">
        <v>1535</v>
      </c>
      <c r="C431" s="40">
        <v>2493</v>
      </c>
      <c r="D431" s="40"/>
      <c r="E431" s="53">
        <f>SUM(E432:E436)</f>
        <v>2</v>
      </c>
      <c r="F431" s="53">
        <f t="shared" ref="F431:O431" si="91">SUM(F432:F436)</f>
        <v>1</v>
      </c>
      <c r="G431" s="53">
        <f t="shared" si="91"/>
        <v>0</v>
      </c>
      <c r="H431" s="53">
        <f t="shared" si="91"/>
        <v>1</v>
      </c>
      <c r="I431" s="53">
        <f t="shared" si="91"/>
        <v>1</v>
      </c>
      <c r="J431" s="42">
        <f t="shared" si="74"/>
        <v>5</v>
      </c>
      <c r="K431" s="41">
        <f t="shared" si="91"/>
        <v>0</v>
      </c>
      <c r="L431" s="41">
        <f t="shared" si="91"/>
        <v>1</v>
      </c>
      <c r="M431" s="41">
        <f t="shared" si="91"/>
        <v>1</v>
      </c>
      <c r="N431" s="41">
        <f t="shared" si="91"/>
        <v>1</v>
      </c>
      <c r="O431" s="41">
        <f t="shared" si="91"/>
        <v>1</v>
      </c>
      <c r="P431" s="78">
        <f t="shared" si="78"/>
        <v>4</v>
      </c>
      <c r="Q431" s="144">
        <f t="shared" si="79"/>
        <v>125</v>
      </c>
    </row>
    <row r="432" spans="1:17" s="6" customFormat="1" ht="18" x14ac:dyDescent="0.2">
      <c r="A432" s="31"/>
      <c r="B432" s="10" t="s">
        <v>63</v>
      </c>
      <c r="C432" s="50">
        <v>2124</v>
      </c>
      <c r="D432" s="50" t="str">
        <f t="shared" si="82"/>
        <v>2000-3000</v>
      </c>
      <c r="E432" s="54"/>
      <c r="F432" s="54">
        <v>1</v>
      </c>
      <c r="G432" s="54">
        <v>0</v>
      </c>
      <c r="H432" s="54">
        <v>1</v>
      </c>
      <c r="I432" s="54">
        <v>1</v>
      </c>
      <c r="J432" s="46">
        <f t="shared" si="74"/>
        <v>3</v>
      </c>
      <c r="K432" s="62">
        <v>0</v>
      </c>
      <c r="L432" s="74">
        <v>1</v>
      </c>
      <c r="M432" s="74">
        <v>1</v>
      </c>
      <c r="N432" s="74">
        <v>1</v>
      </c>
      <c r="O432" s="74">
        <v>1</v>
      </c>
      <c r="P432" s="78">
        <f t="shared" si="78"/>
        <v>4</v>
      </c>
      <c r="Q432" s="144">
        <f t="shared" si="79"/>
        <v>75</v>
      </c>
    </row>
    <row r="433" spans="1:17" s="6" customFormat="1" ht="18" x14ac:dyDescent="0.2">
      <c r="A433" s="31"/>
      <c r="B433" s="10" t="s">
        <v>218</v>
      </c>
      <c r="C433" s="50">
        <v>33</v>
      </c>
      <c r="D433" s="50" t="str">
        <f t="shared" si="82"/>
        <v>0-100</v>
      </c>
      <c r="E433" s="54">
        <v>0</v>
      </c>
      <c r="F433" s="54"/>
      <c r="G433" s="15"/>
      <c r="H433" s="54"/>
      <c r="I433" s="54"/>
      <c r="J433" s="46">
        <f t="shared" si="74"/>
        <v>0</v>
      </c>
      <c r="K433" s="62">
        <v>0</v>
      </c>
      <c r="L433" s="67"/>
      <c r="M433" s="67"/>
      <c r="N433" s="67"/>
      <c r="O433" s="67"/>
      <c r="P433" s="78">
        <f t="shared" si="78"/>
        <v>0</v>
      </c>
      <c r="Q433" s="146" t="s">
        <v>1798</v>
      </c>
    </row>
    <row r="434" spans="1:17" s="6" customFormat="1" ht="18" x14ac:dyDescent="0.2">
      <c r="A434" s="31"/>
      <c r="B434" s="10" t="s">
        <v>219</v>
      </c>
      <c r="C434" s="50">
        <v>34</v>
      </c>
      <c r="D434" s="50" t="str">
        <f t="shared" si="82"/>
        <v>0-100</v>
      </c>
      <c r="E434" s="54">
        <v>0</v>
      </c>
      <c r="F434" s="54"/>
      <c r="G434" s="15"/>
      <c r="H434" s="54"/>
      <c r="I434" s="54"/>
      <c r="J434" s="46">
        <f t="shared" si="74"/>
        <v>0</v>
      </c>
      <c r="K434" s="62">
        <v>0</v>
      </c>
      <c r="L434" s="67"/>
      <c r="M434" s="67"/>
      <c r="N434" s="67"/>
      <c r="O434" s="67"/>
      <c r="P434" s="78">
        <f t="shared" si="78"/>
        <v>0</v>
      </c>
      <c r="Q434" s="146" t="s">
        <v>1798</v>
      </c>
    </row>
    <row r="435" spans="1:17" s="6" customFormat="1" ht="18" x14ac:dyDescent="0.2">
      <c r="A435" s="31"/>
      <c r="B435" s="10" t="s">
        <v>220</v>
      </c>
      <c r="C435" s="50">
        <v>218</v>
      </c>
      <c r="D435" s="50" t="str">
        <f t="shared" si="82"/>
        <v>200-300</v>
      </c>
      <c r="E435" s="54">
        <v>1</v>
      </c>
      <c r="F435" s="54"/>
      <c r="G435" s="15"/>
      <c r="H435" s="54"/>
      <c r="I435" s="54"/>
      <c r="J435" s="46">
        <f t="shared" si="74"/>
        <v>1</v>
      </c>
      <c r="K435" s="62">
        <v>0</v>
      </c>
      <c r="L435" s="67"/>
      <c r="M435" s="67"/>
      <c r="N435" s="67"/>
      <c r="O435" s="67"/>
      <c r="P435" s="78">
        <f t="shared" si="78"/>
        <v>0</v>
      </c>
      <c r="Q435" s="80" t="s">
        <v>1799</v>
      </c>
    </row>
    <row r="436" spans="1:17" ht="18" x14ac:dyDescent="0.2">
      <c r="A436" s="31"/>
      <c r="B436" s="10" t="s">
        <v>221</v>
      </c>
      <c r="C436" s="50">
        <v>84</v>
      </c>
      <c r="D436" s="50" t="str">
        <f t="shared" si="82"/>
        <v>0-100</v>
      </c>
      <c r="E436" s="54">
        <v>1</v>
      </c>
      <c r="F436" s="54"/>
      <c r="G436" s="15"/>
      <c r="H436" s="54"/>
      <c r="I436" s="54"/>
      <c r="J436" s="46">
        <f t="shared" si="74"/>
        <v>1</v>
      </c>
      <c r="K436" s="62">
        <v>0</v>
      </c>
      <c r="L436" s="67"/>
      <c r="M436" s="67"/>
      <c r="N436" s="67"/>
      <c r="O436" s="67"/>
      <c r="P436" s="78">
        <f t="shared" si="78"/>
        <v>0</v>
      </c>
      <c r="Q436" s="80" t="s">
        <v>1799</v>
      </c>
    </row>
    <row r="437" spans="1:17" s="9" customFormat="1" ht="18" x14ac:dyDescent="0.2">
      <c r="A437" s="39">
        <v>6</v>
      </c>
      <c r="B437" s="12" t="s">
        <v>1573</v>
      </c>
      <c r="C437" s="40">
        <v>1150</v>
      </c>
      <c r="D437" s="40"/>
      <c r="E437" s="53">
        <f>SUM(E438:E442)</f>
        <v>3</v>
      </c>
      <c r="F437" s="53">
        <f t="shared" ref="F437:O437" si="92">SUM(F438:F442)</f>
        <v>0</v>
      </c>
      <c r="G437" s="53">
        <f t="shared" si="92"/>
        <v>0</v>
      </c>
      <c r="H437" s="53">
        <f t="shared" si="92"/>
        <v>0</v>
      </c>
      <c r="I437" s="53">
        <f t="shared" si="92"/>
        <v>0</v>
      </c>
      <c r="J437" s="42">
        <f t="shared" si="74"/>
        <v>3</v>
      </c>
      <c r="K437" s="41">
        <f t="shared" si="92"/>
        <v>1</v>
      </c>
      <c r="L437" s="41">
        <f t="shared" si="92"/>
        <v>0</v>
      </c>
      <c r="M437" s="41">
        <f t="shared" si="92"/>
        <v>0</v>
      </c>
      <c r="N437" s="41">
        <f t="shared" si="92"/>
        <v>0</v>
      </c>
      <c r="O437" s="41">
        <f t="shared" si="92"/>
        <v>0</v>
      </c>
      <c r="P437" s="78">
        <f t="shared" si="78"/>
        <v>1</v>
      </c>
      <c r="Q437" s="144">
        <f t="shared" si="79"/>
        <v>300</v>
      </c>
    </row>
    <row r="438" spans="1:17" ht="18" x14ac:dyDescent="0.2">
      <c r="A438" s="31"/>
      <c r="B438" s="10" t="s">
        <v>222</v>
      </c>
      <c r="C438" s="50">
        <v>634</v>
      </c>
      <c r="D438" s="50" t="str">
        <f t="shared" si="82"/>
        <v>500-1000</v>
      </c>
      <c r="E438" s="54">
        <v>1</v>
      </c>
      <c r="F438" s="54"/>
      <c r="G438" s="15"/>
      <c r="H438" s="54"/>
      <c r="I438" s="54"/>
      <c r="J438" s="46">
        <f t="shared" si="74"/>
        <v>1</v>
      </c>
      <c r="K438" s="62">
        <v>1</v>
      </c>
      <c r="L438" s="67"/>
      <c r="M438" s="67"/>
      <c r="N438" s="67"/>
      <c r="O438" s="67"/>
      <c r="P438" s="78">
        <f t="shared" si="78"/>
        <v>1</v>
      </c>
      <c r="Q438" s="144">
        <f t="shared" si="79"/>
        <v>100</v>
      </c>
    </row>
    <row r="439" spans="1:17" ht="18" x14ac:dyDescent="0.2">
      <c r="A439" s="31"/>
      <c r="B439" s="10" t="s">
        <v>223</v>
      </c>
      <c r="C439" s="50">
        <v>214</v>
      </c>
      <c r="D439" s="50" t="str">
        <f t="shared" si="82"/>
        <v>200-300</v>
      </c>
      <c r="E439" s="54">
        <v>1</v>
      </c>
      <c r="F439" s="54"/>
      <c r="G439" s="15"/>
      <c r="H439" s="54"/>
      <c r="I439" s="54"/>
      <c r="J439" s="46">
        <f t="shared" si="74"/>
        <v>1</v>
      </c>
      <c r="K439" s="62">
        <v>0</v>
      </c>
      <c r="L439" s="67"/>
      <c r="M439" s="67"/>
      <c r="N439" s="67"/>
      <c r="O439" s="67"/>
      <c r="P439" s="78">
        <f t="shared" si="78"/>
        <v>0</v>
      </c>
      <c r="Q439" s="80" t="s">
        <v>1799</v>
      </c>
    </row>
    <row r="440" spans="1:17" ht="18" x14ac:dyDescent="0.2">
      <c r="A440" s="31"/>
      <c r="B440" s="10" t="s">
        <v>224</v>
      </c>
      <c r="C440" s="50">
        <v>272</v>
      </c>
      <c r="D440" s="50" t="str">
        <f t="shared" si="82"/>
        <v>200-300</v>
      </c>
      <c r="E440" s="54">
        <v>1</v>
      </c>
      <c r="F440" s="54"/>
      <c r="G440" s="15"/>
      <c r="H440" s="54"/>
      <c r="I440" s="54"/>
      <c r="J440" s="46">
        <f t="shared" si="74"/>
        <v>1</v>
      </c>
      <c r="K440" s="62">
        <v>0</v>
      </c>
      <c r="L440" s="67"/>
      <c r="M440" s="67"/>
      <c r="N440" s="67"/>
      <c r="O440" s="67"/>
      <c r="P440" s="78">
        <f t="shared" si="78"/>
        <v>0</v>
      </c>
      <c r="Q440" s="146" t="s">
        <v>1798</v>
      </c>
    </row>
    <row r="441" spans="1:17" ht="18" x14ac:dyDescent="0.2">
      <c r="A441" s="31"/>
      <c r="B441" s="10" t="s">
        <v>225</v>
      </c>
      <c r="C441" s="50">
        <v>0</v>
      </c>
      <c r="D441" s="50" t="str">
        <f t="shared" si="82"/>
        <v>0-100</v>
      </c>
      <c r="E441" s="54">
        <v>0</v>
      </c>
      <c r="F441" s="54"/>
      <c r="G441" s="15"/>
      <c r="H441" s="54"/>
      <c r="I441" s="54"/>
      <c r="J441" s="46">
        <f t="shared" si="74"/>
        <v>0</v>
      </c>
      <c r="K441" s="62">
        <v>0</v>
      </c>
      <c r="L441" s="67"/>
      <c r="M441" s="67"/>
      <c r="N441" s="67"/>
      <c r="O441" s="67"/>
      <c r="P441" s="78">
        <f t="shared" si="78"/>
        <v>0</v>
      </c>
      <c r="Q441" s="146" t="s">
        <v>1798</v>
      </c>
    </row>
    <row r="442" spans="1:17" ht="18" x14ac:dyDescent="0.2">
      <c r="A442" s="31"/>
      <c r="B442" s="10" t="s">
        <v>226</v>
      </c>
      <c r="C442" s="50">
        <v>30</v>
      </c>
      <c r="D442" s="50" t="str">
        <f t="shared" si="82"/>
        <v>0-100</v>
      </c>
      <c r="E442" s="54">
        <v>0</v>
      </c>
      <c r="F442" s="54"/>
      <c r="G442" s="15"/>
      <c r="H442" s="54"/>
      <c r="I442" s="54"/>
      <c r="J442" s="46">
        <f t="shared" si="74"/>
        <v>0</v>
      </c>
      <c r="K442" s="62">
        <v>0</v>
      </c>
      <c r="L442" s="67"/>
      <c r="M442" s="67"/>
      <c r="N442" s="67"/>
      <c r="O442" s="67"/>
      <c r="P442" s="78">
        <f t="shared" si="78"/>
        <v>0</v>
      </c>
      <c r="Q442" s="146" t="s">
        <v>1798</v>
      </c>
    </row>
    <row r="443" spans="1:17" s="9" customFormat="1" ht="18" x14ac:dyDescent="0.2">
      <c r="A443" s="39">
        <v>7</v>
      </c>
      <c r="B443" s="12" t="s">
        <v>1574</v>
      </c>
      <c r="C443" s="40">
        <v>849</v>
      </c>
      <c r="D443" s="40"/>
      <c r="E443" s="53">
        <f>SUM(E444:E446)</f>
        <v>1</v>
      </c>
      <c r="F443" s="53">
        <f t="shared" ref="F443:O443" si="93">SUM(F444:F446)</f>
        <v>0</v>
      </c>
      <c r="G443" s="53">
        <f t="shared" si="93"/>
        <v>0</v>
      </c>
      <c r="H443" s="53">
        <f t="shared" si="93"/>
        <v>0</v>
      </c>
      <c r="I443" s="53">
        <f t="shared" si="93"/>
        <v>0</v>
      </c>
      <c r="J443" s="42">
        <f t="shared" si="74"/>
        <v>1</v>
      </c>
      <c r="K443" s="41">
        <f t="shared" si="93"/>
        <v>1</v>
      </c>
      <c r="L443" s="41">
        <f t="shared" si="93"/>
        <v>0</v>
      </c>
      <c r="M443" s="41">
        <f t="shared" si="93"/>
        <v>0</v>
      </c>
      <c r="N443" s="41">
        <f t="shared" si="93"/>
        <v>0</v>
      </c>
      <c r="O443" s="41">
        <f t="shared" si="93"/>
        <v>0</v>
      </c>
      <c r="P443" s="78">
        <f t="shared" si="78"/>
        <v>1</v>
      </c>
      <c r="Q443" s="144">
        <f t="shared" si="79"/>
        <v>100</v>
      </c>
    </row>
    <row r="444" spans="1:17" ht="18" x14ac:dyDescent="0.2">
      <c r="A444" s="31"/>
      <c r="B444" s="10" t="s">
        <v>227</v>
      </c>
      <c r="C444" s="50">
        <v>842</v>
      </c>
      <c r="D444" s="50" t="str">
        <f t="shared" si="82"/>
        <v>500-1000</v>
      </c>
      <c r="E444" s="54">
        <v>1</v>
      </c>
      <c r="F444" s="54"/>
      <c r="G444" s="15"/>
      <c r="H444" s="54"/>
      <c r="I444" s="54"/>
      <c r="J444" s="46">
        <f t="shared" si="74"/>
        <v>1</v>
      </c>
      <c r="K444" s="62">
        <v>1</v>
      </c>
      <c r="L444" s="67"/>
      <c r="M444" s="67"/>
      <c r="N444" s="67"/>
      <c r="O444" s="67"/>
      <c r="P444" s="78">
        <f t="shared" si="78"/>
        <v>1</v>
      </c>
      <c r="Q444" s="144">
        <f t="shared" si="79"/>
        <v>100</v>
      </c>
    </row>
    <row r="445" spans="1:17" ht="18" x14ac:dyDescent="0.2">
      <c r="A445" s="31"/>
      <c r="B445" s="10" t="s">
        <v>228</v>
      </c>
      <c r="C445" s="50">
        <v>6</v>
      </c>
      <c r="D445" s="50" t="str">
        <f t="shared" si="82"/>
        <v>0-100</v>
      </c>
      <c r="E445" s="54">
        <v>0</v>
      </c>
      <c r="F445" s="54"/>
      <c r="G445" s="15"/>
      <c r="H445" s="54"/>
      <c r="I445" s="54"/>
      <c r="J445" s="46">
        <f t="shared" ref="J445:J508" si="94">SUM(E445:I445)</f>
        <v>0</v>
      </c>
      <c r="K445" s="62">
        <v>0</v>
      </c>
      <c r="L445" s="67"/>
      <c r="M445" s="67"/>
      <c r="N445" s="67"/>
      <c r="O445" s="67"/>
      <c r="P445" s="78">
        <f t="shared" si="78"/>
        <v>0</v>
      </c>
      <c r="Q445" s="146" t="s">
        <v>1798</v>
      </c>
    </row>
    <row r="446" spans="1:17" ht="18" x14ac:dyDescent="0.2">
      <c r="A446" s="31"/>
      <c r="B446" s="10" t="s">
        <v>226</v>
      </c>
      <c r="C446" s="50">
        <v>1</v>
      </c>
      <c r="D446" s="50" t="str">
        <f t="shared" si="82"/>
        <v>0-100</v>
      </c>
      <c r="E446" s="54">
        <v>0</v>
      </c>
      <c r="F446" s="54"/>
      <c r="G446" s="15"/>
      <c r="H446" s="54"/>
      <c r="I446" s="54"/>
      <c r="J446" s="46">
        <f t="shared" si="94"/>
        <v>0</v>
      </c>
      <c r="K446" s="62">
        <v>0</v>
      </c>
      <c r="L446" s="67"/>
      <c r="M446" s="67"/>
      <c r="N446" s="67"/>
      <c r="O446" s="67"/>
      <c r="P446" s="78">
        <f t="shared" si="78"/>
        <v>0</v>
      </c>
      <c r="Q446" s="146" t="s">
        <v>1798</v>
      </c>
    </row>
    <row r="447" spans="1:17" s="9" customFormat="1" ht="18" x14ac:dyDescent="0.2">
      <c r="A447" s="39">
        <v>8</v>
      </c>
      <c r="B447" s="12" t="s">
        <v>217</v>
      </c>
      <c r="C447" s="40">
        <v>2267</v>
      </c>
      <c r="D447" s="40"/>
      <c r="E447" s="53">
        <f>SUM(E448:E454)</f>
        <v>5</v>
      </c>
      <c r="F447" s="53">
        <f t="shared" ref="F447:O447" si="95">SUM(F448:F454)</f>
        <v>0</v>
      </c>
      <c r="G447" s="53">
        <f t="shared" si="95"/>
        <v>0</v>
      </c>
      <c r="H447" s="53">
        <f t="shared" si="95"/>
        <v>0</v>
      </c>
      <c r="I447" s="53">
        <f t="shared" si="95"/>
        <v>0</v>
      </c>
      <c r="J447" s="42">
        <f t="shared" si="94"/>
        <v>5</v>
      </c>
      <c r="K447" s="41">
        <f t="shared" si="95"/>
        <v>2</v>
      </c>
      <c r="L447" s="41">
        <f t="shared" si="95"/>
        <v>0</v>
      </c>
      <c r="M447" s="41">
        <f t="shared" si="95"/>
        <v>0</v>
      </c>
      <c r="N447" s="41">
        <f t="shared" si="95"/>
        <v>0</v>
      </c>
      <c r="O447" s="41">
        <f t="shared" si="95"/>
        <v>0</v>
      </c>
      <c r="P447" s="78">
        <f t="shared" si="78"/>
        <v>2</v>
      </c>
      <c r="Q447" s="144">
        <f t="shared" si="79"/>
        <v>250</v>
      </c>
    </row>
    <row r="448" spans="1:17" s="6" customFormat="1" ht="18" x14ac:dyDescent="0.2">
      <c r="A448" s="31"/>
      <c r="B448" s="10" t="s">
        <v>229</v>
      </c>
      <c r="C448" s="50">
        <v>1284</v>
      </c>
      <c r="D448" s="50" t="str">
        <f t="shared" si="82"/>
        <v>1000-1500</v>
      </c>
      <c r="E448" s="54">
        <v>1</v>
      </c>
      <c r="F448" s="54"/>
      <c r="G448" s="15"/>
      <c r="H448" s="54"/>
      <c r="I448" s="54"/>
      <c r="J448" s="46">
        <f t="shared" si="94"/>
        <v>1</v>
      </c>
      <c r="K448" s="62">
        <v>1</v>
      </c>
      <c r="L448" s="67"/>
      <c r="M448" s="67"/>
      <c r="N448" s="67"/>
      <c r="O448" s="67"/>
      <c r="P448" s="78">
        <f t="shared" si="78"/>
        <v>1</v>
      </c>
      <c r="Q448" s="144">
        <f t="shared" si="79"/>
        <v>100</v>
      </c>
    </row>
    <row r="449" spans="1:17" s="6" customFormat="1" ht="18" x14ac:dyDescent="0.2">
      <c r="A449" s="31"/>
      <c r="B449" s="10" t="s">
        <v>37</v>
      </c>
      <c r="C449" s="50">
        <v>0</v>
      </c>
      <c r="D449" s="50" t="str">
        <f t="shared" si="82"/>
        <v>0-100</v>
      </c>
      <c r="E449" s="54">
        <v>0</v>
      </c>
      <c r="F449" s="54"/>
      <c r="G449" s="15"/>
      <c r="H449" s="54"/>
      <c r="I449" s="54"/>
      <c r="J449" s="46">
        <f t="shared" si="94"/>
        <v>0</v>
      </c>
      <c r="K449" s="62">
        <v>0</v>
      </c>
      <c r="L449" s="67"/>
      <c r="M449" s="67"/>
      <c r="N449" s="67"/>
      <c r="O449" s="67"/>
      <c r="P449" s="78">
        <f t="shared" si="78"/>
        <v>0</v>
      </c>
      <c r="Q449" s="146" t="s">
        <v>1798</v>
      </c>
    </row>
    <row r="450" spans="1:17" s="6" customFormat="1" ht="18" x14ac:dyDescent="0.2">
      <c r="A450" s="31"/>
      <c r="B450" s="10" t="s">
        <v>230</v>
      </c>
      <c r="C450" s="50">
        <v>209</v>
      </c>
      <c r="D450" s="50" t="str">
        <f t="shared" si="82"/>
        <v>200-300</v>
      </c>
      <c r="E450" s="54">
        <v>1</v>
      </c>
      <c r="F450" s="54"/>
      <c r="G450" s="15"/>
      <c r="H450" s="54"/>
      <c r="I450" s="54"/>
      <c r="J450" s="46">
        <f t="shared" si="94"/>
        <v>1</v>
      </c>
      <c r="K450" s="62">
        <v>0</v>
      </c>
      <c r="L450" s="67"/>
      <c r="M450" s="67"/>
      <c r="N450" s="67"/>
      <c r="O450" s="67"/>
      <c r="P450" s="78">
        <f t="shared" si="78"/>
        <v>0</v>
      </c>
      <c r="Q450" s="146" t="s">
        <v>1798</v>
      </c>
    </row>
    <row r="451" spans="1:17" s="6" customFormat="1" ht="18" x14ac:dyDescent="0.2">
      <c r="A451" s="31"/>
      <c r="B451" s="10" t="s">
        <v>231</v>
      </c>
      <c r="C451" s="50">
        <v>524</v>
      </c>
      <c r="D451" s="50" t="str">
        <f t="shared" si="82"/>
        <v>500-1000</v>
      </c>
      <c r="E451" s="54">
        <v>1</v>
      </c>
      <c r="F451" s="54"/>
      <c r="G451" s="15"/>
      <c r="H451" s="54"/>
      <c r="I451" s="54"/>
      <c r="J451" s="46">
        <f t="shared" si="94"/>
        <v>1</v>
      </c>
      <c r="K451" s="62">
        <v>1</v>
      </c>
      <c r="L451" s="67"/>
      <c r="M451" s="67"/>
      <c r="N451" s="67"/>
      <c r="O451" s="67"/>
      <c r="P451" s="78">
        <f t="shared" si="78"/>
        <v>1</v>
      </c>
      <c r="Q451" s="144">
        <f t="shared" si="79"/>
        <v>100</v>
      </c>
    </row>
    <row r="452" spans="1:17" s="6" customFormat="1" ht="18" x14ac:dyDescent="0.2">
      <c r="A452" s="31"/>
      <c r="B452" s="10" t="s">
        <v>232</v>
      </c>
      <c r="C452" s="50">
        <v>101</v>
      </c>
      <c r="D452" s="50" t="str">
        <f t="shared" si="82"/>
        <v>100-200</v>
      </c>
      <c r="E452" s="54">
        <v>1</v>
      </c>
      <c r="F452" s="54"/>
      <c r="G452" s="15"/>
      <c r="H452" s="54"/>
      <c r="I452" s="54"/>
      <c r="J452" s="46">
        <f t="shared" si="94"/>
        <v>1</v>
      </c>
      <c r="K452" s="62">
        <v>0</v>
      </c>
      <c r="L452" s="67"/>
      <c r="M452" s="67"/>
      <c r="N452" s="67"/>
      <c r="O452" s="67"/>
      <c r="P452" s="78">
        <f t="shared" si="78"/>
        <v>0</v>
      </c>
      <c r="Q452" s="146" t="s">
        <v>1798</v>
      </c>
    </row>
    <row r="453" spans="1:17" s="6" customFormat="1" ht="18" x14ac:dyDescent="0.2">
      <c r="A453" s="31"/>
      <c r="B453" s="10" t="s">
        <v>233</v>
      </c>
      <c r="C453" s="50">
        <v>143</v>
      </c>
      <c r="D453" s="50" t="str">
        <f t="shared" si="82"/>
        <v>100-200</v>
      </c>
      <c r="E453" s="54">
        <v>1</v>
      </c>
      <c r="F453" s="54"/>
      <c r="G453" s="15"/>
      <c r="H453" s="54"/>
      <c r="I453" s="54"/>
      <c r="J453" s="46">
        <f t="shared" si="94"/>
        <v>1</v>
      </c>
      <c r="K453" s="62">
        <v>0</v>
      </c>
      <c r="L453" s="67"/>
      <c r="M453" s="67"/>
      <c r="N453" s="67"/>
      <c r="O453" s="67"/>
      <c r="P453" s="78">
        <f t="shared" ref="P453:P516" si="96">SUM(K453:O453)</f>
        <v>0</v>
      </c>
      <c r="Q453" s="146" t="s">
        <v>1798</v>
      </c>
    </row>
    <row r="454" spans="1:17" s="6" customFormat="1" ht="18" x14ac:dyDescent="0.2">
      <c r="A454" s="31"/>
      <c r="B454" s="10" t="s">
        <v>234</v>
      </c>
      <c r="C454" s="50">
        <v>6</v>
      </c>
      <c r="D454" s="50" t="str">
        <f t="shared" si="82"/>
        <v>0-100</v>
      </c>
      <c r="E454" s="54">
        <v>0</v>
      </c>
      <c r="F454" s="54"/>
      <c r="G454" s="15"/>
      <c r="H454" s="54"/>
      <c r="I454" s="54"/>
      <c r="J454" s="46">
        <f t="shared" si="94"/>
        <v>0</v>
      </c>
      <c r="K454" s="62">
        <v>0</v>
      </c>
      <c r="L454" s="67"/>
      <c r="M454" s="67"/>
      <c r="N454" s="67"/>
      <c r="O454" s="67"/>
      <c r="P454" s="78">
        <f t="shared" si="96"/>
        <v>0</v>
      </c>
      <c r="Q454" s="146" t="s">
        <v>1798</v>
      </c>
    </row>
    <row r="455" spans="1:17" s="9" customFormat="1" ht="18" x14ac:dyDescent="0.2">
      <c r="A455" s="39">
        <v>9</v>
      </c>
      <c r="B455" s="12" t="s">
        <v>1575</v>
      </c>
      <c r="C455" s="40">
        <v>896</v>
      </c>
      <c r="D455" s="40"/>
      <c r="E455" s="53">
        <f>SUM(E456:E462)</f>
        <v>3</v>
      </c>
      <c r="F455" s="53">
        <f t="shared" ref="F455:O455" si="97">SUM(F456:F462)</f>
        <v>0</v>
      </c>
      <c r="G455" s="53">
        <f t="shared" si="97"/>
        <v>0</v>
      </c>
      <c r="H455" s="53">
        <f t="shared" si="97"/>
        <v>0</v>
      </c>
      <c r="I455" s="53">
        <f t="shared" si="97"/>
        <v>0</v>
      </c>
      <c r="J455" s="42">
        <f t="shared" si="94"/>
        <v>3</v>
      </c>
      <c r="K455" s="41">
        <f t="shared" si="97"/>
        <v>1</v>
      </c>
      <c r="L455" s="41">
        <f t="shared" si="97"/>
        <v>0</v>
      </c>
      <c r="M455" s="41">
        <f t="shared" si="97"/>
        <v>0</v>
      </c>
      <c r="N455" s="41">
        <f t="shared" si="97"/>
        <v>0</v>
      </c>
      <c r="O455" s="41">
        <f t="shared" si="97"/>
        <v>0</v>
      </c>
      <c r="P455" s="78">
        <f t="shared" si="96"/>
        <v>1</v>
      </c>
      <c r="Q455" s="144">
        <f t="shared" ref="Q455:Q516" si="98">J455/P455*100</f>
        <v>300</v>
      </c>
    </row>
    <row r="456" spans="1:17" ht="18" x14ac:dyDescent="0.2">
      <c r="A456" s="31"/>
      <c r="B456" s="10" t="s">
        <v>235</v>
      </c>
      <c r="C456" s="50">
        <v>520</v>
      </c>
      <c r="D456" s="50" t="str">
        <f t="shared" si="82"/>
        <v>500-1000</v>
      </c>
      <c r="E456" s="54">
        <v>1</v>
      </c>
      <c r="F456" s="54"/>
      <c r="G456" s="15"/>
      <c r="H456" s="54"/>
      <c r="I456" s="54"/>
      <c r="J456" s="46">
        <f t="shared" si="94"/>
        <v>1</v>
      </c>
      <c r="K456" s="62">
        <v>1</v>
      </c>
      <c r="L456" s="67"/>
      <c r="M456" s="67"/>
      <c r="N456" s="67"/>
      <c r="O456" s="67"/>
      <c r="P456" s="78">
        <f t="shared" si="96"/>
        <v>1</v>
      </c>
      <c r="Q456" s="144">
        <f t="shared" si="98"/>
        <v>100</v>
      </c>
    </row>
    <row r="457" spans="1:17" ht="18" x14ac:dyDescent="0.2">
      <c r="A457" s="31"/>
      <c r="B457" s="10" t="s">
        <v>236</v>
      </c>
      <c r="C457" s="50">
        <v>237</v>
      </c>
      <c r="D457" s="50" t="str">
        <f t="shared" si="82"/>
        <v>200-300</v>
      </c>
      <c r="E457" s="54">
        <v>1</v>
      </c>
      <c r="F457" s="54"/>
      <c r="G457" s="15"/>
      <c r="H457" s="54"/>
      <c r="I457" s="54"/>
      <c r="J457" s="46">
        <f t="shared" si="94"/>
        <v>1</v>
      </c>
      <c r="K457" s="62">
        <v>0</v>
      </c>
      <c r="L457" s="67"/>
      <c r="M457" s="67"/>
      <c r="N457" s="67"/>
      <c r="O457" s="67"/>
      <c r="P457" s="78">
        <f t="shared" si="96"/>
        <v>0</v>
      </c>
      <c r="Q457" s="80" t="s">
        <v>1799</v>
      </c>
    </row>
    <row r="458" spans="1:17" ht="18" x14ac:dyDescent="0.2">
      <c r="A458" s="31"/>
      <c r="B458" s="10" t="s">
        <v>237</v>
      </c>
      <c r="C458" s="50">
        <v>7</v>
      </c>
      <c r="D458" s="50" t="str">
        <f t="shared" si="82"/>
        <v>0-100</v>
      </c>
      <c r="E458" s="54">
        <v>0</v>
      </c>
      <c r="F458" s="54"/>
      <c r="G458" s="15"/>
      <c r="H458" s="54"/>
      <c r="I458" s="54"/>
      <c r="J458" s="46">
        <f t="shared" si="94"/>
        <v>0</v>
      </c>
      <c r="K458" s="62">
        <v>0</v>
      </c>
      <c r="L458" s="67"/>
      <c r="M458" s="67"/>
      <c r="N458" s="67"/>
      <c r="O458" s="67"/>
      <c r="P458" s="78">
        <f t="shared" si="96"/>
        <v>0</v>
      </c>
      <c r="Q458" s="80" t="s">
        <v>1799</v>
      </c>
    </row>
    <row r="459" spans="1:17" ht="18" x14ac:dyDescent="0.2">
      <c r="A459" s="31"/>
      <c r="B459" s="10" t="s">
        <v>238</v>
      </c>
      <c r="C459" s="50">
        <v>18</v>
      </c>
      <c r="D459" s="50" t="str">
        <f t="shared" ref="D459:D522" si="99">IF(C459&lt;=100,"0-100",IF(AND(C459&gt;100,C459&lt;=200),"100-200",IF(AND(C459&gt;200,C459&lt;=300),"200-300",IF(AND(C459&gt;300,C459&lt;=500),"300-500",IF(AND(C459&gt;500,C459&lt;=1000),"500-1000",IF(AND(C459&gt;1000,C459&lt;=1500),"1000-1500",IF(AND(C459&gt;1500,C459&lt;=2000),"1500-2000",IF(AND(C459&gt;2000,C459&lt;=3000),"2000-3000",IF(AND(C459&gt;3000,C459&lt;=5000),"3000-5000",IF(C459&gt;5000,"5000 и более"))))))))))</f>
        <v>0-100</v>
      </c>
      <c r="E459" s="54">
        <v>0</v>
      </c>
      <c r="F459" s="54"/>
      <c r="G459" s="15"/>
      <c r="H459" s="54"/>
      <c r="I459" s="54"/>
      <c r="J459" s="46">
        <f t="shared" si="94"/>
        <v>0</v>
      </c>
      <c r="K459" s="62">
        <v>0</v>
      </c>
      <c r="L459" s="67"/>
      <c r="M459" s="67"/>
      <c r="N459" s="67"/>
      <c r="O459" s="67"/>
      <c r="P459" s="78">
        <f t="shared" si="96"/>
        <v>0</v>
      </c>
      <c r="Q459" s="146" t="s">
        <v>1798</v>
      </c>
    </row>
    <row r="460" spans="1:17" ht="18" x14ac:dyDescent="0.2">
      <c r="A460" s="31"/>
      <c r="B460" s="10" t="s">
        <v>239</v>
      </c>
      <c r="C460" s="50">
        <v>19</v>
      </c>
      <c r="D460" s="50" t="str">
        <f t="shared" si="99"/>
        <v>0-100</v>
      </c>
      <c r="E460" s="54">
        <v>0</v>
      </c>
      <c r="F460" s="54"/>
      <c r="G460" s="15"/>
      <c r="H460" s="54"/>
      <c r="I460" s="54"/>
      <c r="J460" s="46">
        <f t="shared" si="94"/>
        <v>0</v>
      </c>
      <c r="K460" s="62">
        <v>0</v>
      </c>
      <c r="L460" s="67"/>
      <c r="M460" s="67"/>
      <c r="N460" s="67"/>
      <c r="O460" s="67"/>
      <c r="P460" s="78">
        <f t="shared" si="96"/>
        <v>0</v>
      </c>
      <c r="Q460" s="146" t="s">
        <v>1798</v>
      </c>
    </row>
    <row r="461" spans="1:17" ht="18" x14ac:dyDescent="0.2">
      <c r="A461" s="31"/>
      <c r="B461" s="10" t="s">
        <v>240</v>
      </c>
      <c r="C461" s="50">
        <v>32</v>
      </c>
      <c r="D461" s="50" t="str">
        <f t="shared" si="99"/>
        <v>0-100</v>
      </c>
      <c r="E461" s="54">
        <v>0</v>
      </c>
      <c r="F461" s="54"/>
      <c r="G461" s="15"/>
      <c r="H461" s="54"/>
      <c r="I461" s="54"/>
      <c r="J461" s="46">
        <f t="shared" si="94"/>
        <v>0</v>
      </c>
      <c r="K461" s="62">
        <v>0</v>
      </c>
      <c r="L461" s="67"/>
      <c r="M461" s="67"/>
      <c r="N461" s="67"/>
      <c r="O461" s="67"/>
      <c r="P461" s="78">
        <f t="shared" si="96"/>
        <v>0</v>
      </c>
      <c r="Q461" s="146" t="s">
        <v>1798</v>
      </c>
    </row>
    <row r="462" spans="1:17" ht="18" x14ac:dyDescent="0.2">
      <c r="A462" s="31"/>
      <c r="B462" s="10" t="s">
        <v>241</v>
      </c>
      <c r="C462" s="50">
        <v>63</v>
      </c>
      <c r="D462" s="50" t="str">
        <f t="shared" si="99"/>
        <v>0-100</v>
      </c>
      <c r="E462" s="54">
        <v>1</v>
      </c>
      <c r="F462" s="54"/>
      <c r="G462" s="15"/>
      <c r="H462" s="54"/>
      <c r="I462" s="54"/>
      <c r="J462" s="46">
        <f t="shared" si="94"/>
        <v>1</v>
      </c>
      <c r="K462" s="62">
        <v>0</v>
      </c>
      <c r="L462" s="67"/>
      <c r="M462" s="67"/>
      <c r="N462" s="67"/>
      <c r="O462" s="67"/>
      <c r="P462" s="78">
        <f t="shared" si="96"/>
        <v>0</v>
      </c>
      <c r="Q462" s="80" t="s">
        <v>1799</v>
      </c>
    </row>
    <row r="463" spans="1:17" s="9" customFormat="1" ht="18" x14ac:dyDescent="0.2">
      <c r="A463" s="39">
        <v>10</v>
      </c>
      <c r="B463" s="12" t="s">
        <v>1576</v>
      </c>
      <c r="C463" s="40">
        <v>868</v>
      </c>
      <c r="D463" s="40"/>
      <c r="E463" s="53">
        <f>SUM(E464)</f>
        <v>1</v>
      </c>
      <c r="F463" s="53">
        <f t="shared" ref="F463:O463" si="100">SUM(F464)</f>
        <v>0</v>
      </c>
      <c r="G463" s="53">
        <f t="shared" si="100"/>
        <v>0</v>
      </c>
      <c r="H463" s="53">
        <f t="shared" si="100"/>
        <v>0</v>
      </c>
      <c r="I463" s="53">
        <f t="shared" si="100"/>
        <v>0</v>
      </c>
      <c r="J463" s="42">
        <f t="shared" si="94"/>
        <v>1</v>
      </c>
      <c r="K463" s="41">
        <f t="shared" si="100"/>
        <v>1</v>
      </c>
      <c r="L463" s="41">
        <f t="shared" si="100"/>
        <v>0</v>
      </c>
      <c r="M463" s="41">
        <f t="shared" si="100"/>
        <v>0</v>
      </c>
      <c r="N463" s="41">
        <f t="shared" si="100"/>
        <v>0</v>
      </c>
      <c r="O463" s="41">
        <f t="shared" si="100"/>
        <v>0</v>
      </c>
      <c r="P463" s="78">
        <f t="shared" si="96"/>
        <v>1</v>
      </c>
      <c r="Q463" s="144">
        <f t="shared" si="98"/>
        <v>100</v>
      </c>
    </row>
    <row r="464" spans="1:17" ht="18" x14ac:dyDescent="0.2">
      <c r="A464" s="31"/>
      <c r="B464" s="10" t="s">
        <v>242</v>
      </c>
      <c r="C464" s="50">
        <v>868</v>
      </c>
      <c r="D464" s="50" t="str">
        <f t="shared" si="99"/>
        <v>500-1000</v>
      </c>
      <c r="E464" s="54">
        <v>1</v>
      </c>
      <c r="F464" s="54"/>
      <c r="G464" s="15"/>
      <c r="H464" s="54"/>
      <c r="I464" s="54"/>
      <c r="J464" s="46">
        <f t="shared" si="94"/>
        <v>1</v>
      </c>
      <c r="K464" s="62">
        <v>1</v>
      </c>
      <c r="L464" s="67"/>
      <c r="M464" s="67"/>
      <c r="N464" s="67"/>
      <c r="O464" s="67"/>
      <c r="P464" s="78">
        <f t="shared" si="96"/>
        <v>1</v>
      </c>
      <c r="Q464" s="144">
        <f t="shared" si="98"/>
        <v>100</v>
      </c>
    </row>
    <row r="465" spans="1:17" ht="36.75" customHeight="1" x14ac:dyDescent="0.2">
      <c r="A465" s="58"/>
      <c r="B465" s="14" t="s">
        <v>1518</v>
      </c>
      <c r="C465" s="56">
        <v>37100</v>
      </c>
      <c r="D465" s="56"/>
      <c r="E465" s="16">
        <f>E466+E470+E474+E483+E490+E503+E508+E516+E525+E531+E535+E541+E545+E553+E559</f>
        <v>46</v>
      </c>
      <c r="F465" s="16">
        <f t="shared" ref="F465:I465" si="101">F466+F470+F474+F483+F490+F503+F508+F516+F525+F531+F535+F541+F545+F553+F559</f>
        <v>2</v>
      </c>
      <c r="G465" s="16">
        <f t="shared" si="101"/>
        <v>1</v>
      </c>
      <c r="H465" s="16">
        <f t="shared" si="101"/>
        <v>0</v>
      </c>
      <c r="I465" s="16">
        <f t="shared" si="101"/>
        <v>0</v>
      </c>
      <c r="J465" s="16">
        <f t="shared" si="94"/>
        <v>49</v>
      </c>
      <c r="K465" s="71">
        <f t="shared" ref="K465:O465" si="102">K466+K470+K474+K483+K490+K503+K508+K516+K525+K531+K535+K541+K545+K553+K559</f>
        <v>26</v>
      </c>
      <c r="L465" s="71">
        <f t="shared" si="102"/>
        <v>1</v>
      </c>
      <c r="M465" s="71">
        <f t="shared" si="102"/>
        <v>1</v>
      </c>
      <c r="N465" s="71">
        <f t="shared" si="102"/>
        <v>1</v>
      </c>
      <c r="O465" s="71">
        <f t="shared" si="102"/>
        <v>1</v>
      </c>
      <c r="P465" s="78">
        <f t="shared" si="96"/>
        <v>30</v>
      </c>
      <c r="Q465" s="144">
        <f t="shared" si="98"/>
        <v>163.33333333333334</v>
      </c>
    </row>
    <row r="466" spans="1:17" s="9" customFormat="1" ht="18" x14ac:dyDescent="0.2">
      <c r="A466" s="39">
        <v>1</v>
      </c>
      <c r="B466" s="12" t="s">
        <v>1577</v>
      </c>
      <c r="C466" s="40">
        <v>7411</v>
      </c>
      <c r="D466" s="40"/>
      <c r="E466" s="53">
        <f>SUM(E467:E469)</f>
        <v>2</v>
      </c>
      <c r="F466" s="53">
        <f t="shared" ref="F466:O466" si="103">SUM(F467:F469)</f>
        <v>0</v>
      </c>
      <c r="G466" s="53">
        <f t="shared" si="103"/>
        <v>1</v>
      </c>
      <c r="H466" s="53">
        <f t="shared" si="103"/>
        <v>0</v>
      </c>
      <c r="I466" s="53">
        <f t="shared" si="103"/>
        <v>0</v>
      </c>
      <c r="J466" s="42">
        <f t="shared" si="94"/>
        <v>3</v>
      </c>
      <c r="K466" s="41">
        <f t="shared" si="103"/>
        <v>0</v>
      </c>
      <c r="L466" s="41">
        <f t="shared" si="103"/>
        <v>1</v>
      </c>
      <c r="M466" s="41">
        <f t="shared" si="103"/>
        <v>1</v>
      </c>
      <c r="N466" s="41">
        <f t="shared" si="103"/>
        <v>1</v>
      </c>
      <c r="O466" s="41">
        <f t="shared" si="103"/>
        <v>1</v>
      </c>
      <c r="P466" s="78">
        <f t="shared" si="96"/>
        <v>4</v>
      </c>
      <c r="Q466" s="144">
        <f t="shared" si="98"/>
        <v>75</v>
      </c>
    </row>
    <row r="467" spans="1:17" ht="18" x14ac:dyDescent="0.2">
      <c r="A467" s="31"/>
      <c r="B467" s="10" t="s">
        <v>9</v>
      </c>
      <c r="C467" s="50">
        <v>7205</v>
      </c>
      <c r="D467" s="32" t="s">
        <v>1817</v>
      </c>
      <c r="E467" s="54">
        <v>2</v>
      </c>
      <c r="F467" s="54">
        <v>0</v>
      </c>
      <c r="G467" s="15">
        <v>1</v>
      </c>
      <c r="H467" s="54">
        <v>0</v>
      </c>
      <c r="I467" s="54">
        <v>0</v>
      </c>
      <c r="J467" s="46">
        <f t="shared" si="94"/>
        <v>3</v>
      </c>
      <c r="K467" s="62">
        <v>0</v>
      </c>
      <c r="L467" s="67">
        <v>1</v>
      </c>
      <c r="M467" s="67">
        <v>1</v>
      </c>
      <c r="N467" s="67">
        <v>1</v>
      </c>
      <c r="O467" s="67">
        <v>1</v>
      </c>
      <c r="P467" s="78">
        <f t="shared" si="96"/>
        <v>4</v>
      </c>
      <c r="Q467" s="144">
        <f t="shared" si="98"/>
        <v>75</v>
      </c>
    </row>
    <row r="468" spans="1:17" ht="18" x14ac:dyDescent="0.2">
      <c r="A468" s="31"/>
      <c r="B468" s="10" t="s">
        <v>243</v>
      </c>
      <c r="C468" s="50">
        <v>42</v>
      </c>
      <c r="D468" s="50" t="str">
        <f t="shared" si="99"/>
        <v>0-100</v>
      </c>
      <c r="E468" s="54">
        <v>0</v>
      </c>
      <c r="F468" s="54"/>
      <c r="G468" s="15"/>
      <c r="H468" s="54"/>
      <c r="I468" s="54"/>
      <c r="J468" s="46">
        <f t="shared" si="94"/>
        <v>0</v>
      </c>
      <c r="K468" s="62">
        <v>0</v>
      </c>
      <c r="L468" s="67"/>
      <c r="M468" s="67"/>
      <c r="N468" s="67"/>
      <c r="O468" s="67"/>
      <c r="P468" s="78">
        <f t="shared" si="96"/>
        <v>0</v>
      </c>
      <c r="Q468" s="146" t="s">
        <v>1798</v>
      </c>
    </row>
    <row r="469" spans="1:17" ht="18" x14ac:dyDescent="0.2">
      <c r="A469" s="31"/>
      <c r="B469" s="10" t="s">
        <v>244</v>
      </c>
      <c r="C469" s="50">
        <v>164</v>
      </c>
      <c r="D469" s="50" t="str">
        <f t="shared" si="99"/>
        <v>100-200</v>
      </c>
      <c r="E469" s="54">
        <v>0</v>
      </c>
      <c r="F469" s="54"/>
      <c r="G469" s="15"/>
      <c r="H469" s="54"/>
      <c r="I469" s="54"/>
      <c r="J469" s="46">
        <f t="shared" si="94"/>
        <v>0</v>
      </c>
      <c r="K469" s="62">
        <v>0</v>
      </c>
      <c r="L469" s="67"/>
      <c r="M469" s="67"/>
      <c r="N469" s="67"/>
      <c r="O469" s="67"/>
      <c r="P469" s="78">
        <f t="shared" si="96"/>
        <v>0</v>
      </c>
      <c r="Q469" s="146" t="s">
        <v>1798</v>
      </c>
    </row>
    <row r="470" spans="1:17" ht="18" x14ac:dyDescent="0.2">
      <c r="A470" s="39">
        <v>2</v>
      </c>
      <c r="B470" s="12" t="s">
        <v>1578</v>
      </c>
      <c r="C470" s="40">
        <v>1106</v>
      </c>
      <c r="D470" s="40"/>
      <c r="E470" s="53">
        <f>SUM(E471:E473)</f>
        <v>2</v>
      </c>
      <c r="F470" s="53">
        <f t="shared" ref="F470:O470" si="104">SUM(F471:F473)</f>
        <v>0</v>
      </c>
      <c r="G470" s="53">
        <f t="shared" si="104"/>
        <v>0</v>
      </c>
      <c r="H470" s="53">
        <f t="shared" si="104"/>
        <v>0</v>
      </c>
      <c r="I470" s="53">
        <f t="shared" si="104"/>
        <v>0</v>
      </c>
      <c r="J470" s="42">
        <f t="shared" si="94"/>
        <v>2</v>
      </c>
      <c r="K470" s="41">
        <f t="shared" si="104"/>
        <v>2</v>
      </c>
      <c r="L470" s="41">
        <f t="shared" si="104"/>
        <v>0</v>
      </c>
      <c r="M470" s="41">
        <f t="shared" si="104"/>
        <v>0</v>
      </c>
      <c r="N470" s="41">
        <f t="shared" si="104"/>
        <v>0</v>
      </c>
      <c r="O470" s="41">
        <f t="shared" si="104"/>
        <v>0</v>
      </c>
      <c r="P470" s="78">
        <f t="shared" si="96"/>
        <v>2</v>
      </c>
      <c r="Q470" s="144">
        <f t="shared" si="98"/>
        <v>100</v>
      </c>
    </row>
    <row r="471" spans="1:17" ht="18" x14ac:dyDescent="0.2">
      <c r="A471" s="31"/>
      <c r="B471" s="10" t="s">
        <v>714</v>
      </c>
      <c r="C471" s="50">
        <v>624</v>
      </c>
      <c r="D471" s="50" t="str">
        <f t="shared" si="99"/>
        <v>500-1000</v>
      </c>
      <c r="E471" s="54">
        <v>1</v>
      </c>
      <c r="F471" s="54"/>
      <c r="G471" s="15"/>
      <c r="H471" s="54"/>
      <c r="I471" s="54"/>
      <c r="J471" s="46">
        <f t="shared" si="94"/>
        <v>1</v>
      </c>
      <c r="K471" s="62">
        <v>1</v>
      </c>
      <c r="L471" s="67"/>
      <c r="M471" s="67"/>
      <c r="N471" s="67"/>
      <c r="O471" s="67"/>
      <c r="P471" s="78">
        <f t="shared" si="96"/>
        <v>1</v>
      </c>
      <c r="Q471" s="144">
        <f t="shared" si="98"/>
        <v>100</v>
      </c>
    </row>
    <row r="472" spans="1:17" ht="18" x14ac:dyDescent="0.2">
      <c r="A472" s="31"/>
      <c r="B472" s="10" t="s">
        <v>712</v>
      </c>
      <c r="C472" s="50">
        <v>397</v>
      </c>
      <c r="D472" s="50" t="str">
        <f t="shared" si="99"/>
        <v>300-500</v>
      </c>
      <c r="E472" s="54">
        <v>1</v>
      </c>
      <c r="F472" s="54"/>
      <c r="G472" s="15"/>
      <c r="H472" s="54"/>
      <c r="I472" s="54"/>
      <c r="J472" s="46">
        <f t="shared" si="94"/>
        <v>1</v>
      </c>
      <c r="K472" s="62">
        <v>1</v>
      </c>
      <c r="L472" s="67"/>
      <c r="M472" s="67"/>
      <c r="N472" s="67"/>
      <c r="O472" s="67"/>
      <c r="P472" s="78">
        <f t="shared" si="96"/>
        <v>1</v>
      </c>
      <c r="Q472" s="144">
        <f t="shared" si="98"/>
        <v>100</v>
      </c>
    </row>
    <row r="473" spans="1:17" ht="18" x14ac:dyDescent="0.2">
      <c r="A473" s="31"/>
      <c r="B473" s="10" t="s">
        <v>713</v>
      </c>
      <c r="C473" s="50">
        <v>85</v>
      </c>
      <c r="D473" s="50" t="str">
        <f t="shared" si="99"/>
        <v>0-100</v>
      </c>
      <c r="E473" s="54">
        <v>0</v>
      </c>
      <c r="F473" s="54"/>
      <c r="G473" s="15"/>
      <c r="H473" s="54"/>
      <c r="I473" s="54"/>
      <c r="J473" s="46">
        <f t="shared" si="94"/>
        <v>0</v>
      </c>
      <c r="K473" s="62">
        <v>0</v>
      </c>
      <c r="L473" s="67"/>
      <c r="M473" s="67"/>
      <c r="N473" s="67"/>
      <c r="O473" s="67"/>
      <c r="P473" s="78">
        <f t="shared" si="96"/>
        <v>0</v>
      </c>
      <c r="Q473" s="146" t="s">
        <v>1798</v>
      </c>
    </row>
    <row r="474" spans="1:17" ht="18" x14ac:dyDescent="0.2">
      <c r="A474" s="39">
        <v>3</v>
      </c>
      <c r="B474" s="12" t="s">
        <v>1579</v>
      </c>
      <c r="C474" s="40">
        <v>2473</v>
      </c>
      <c r="D474" s="40"/>
      <c r="E474" s="53">
        <f>SUM(E475:E482)</f>
        <v>4</v>
      </c>
      <c r="F474" s="53">
        <f t="shared" ref="F474:O474" si="105">SUM(F475:F482)</f>
        <v>0</v>
      </c>
      <c r="G474" s="53">
        <f t="shared" si="105"/>
        <v>0</v>
      </c>
      <c r="H474" s="53">
        <f t="shared" si="105"/>
        <v>0</v>
      </c>
      <c r="I474" s="53">
        <f t="shared" si="105"/>
        <v>0</v>
      </c>
      <c r="J474" s="42">
        <f t="shared" si="94"/>
        <v>4</v>
      </c>
      <c r="K474" s="41">
        <f t="shared" si="105"/>
        <v>3</v>
      </c>
      <c r="L474" s="41">
        <f t="shared" si="105"/>
        <v>0</v>
      </c>
      <c r="M474" s="41">
        <f t="shared" si="105"/>
        <v>0</v>
      </c>
      <c r="N474" s="41">
        <f t="shared" si="105"/>
        <v>0</v>
      </c>
      <c r="O474" s="41">
        <f t="shared" si="105"/>
        <v>0</v>
      </c>
      <c r="P474" s="78">
        <f t="shared" si="96"/>
        <v>3</v>
      </c>
      <c r="Q474" s="144">
        <f t="shared" si="98"/>
        <v>133.33333333333331</v>
      </c>
    </row>
    <row r="475" spans="1:17" ht="18" x14ac:dyDescent="0.2">
      <c r="A475" s="31"/>
      <c r="B475" s="10" t="s">
        <v>715</v>
      </c>
      <c r="C475" s="50">
        <v>515</v>
      </c>
      <c r="D475" s="50" t="str">
        <f t="shared" si="99"/>
        <v>500-1000</v>
      </c>
      <c r="E475" s="54">
        <v>1</v>
      </c>
      <c r="F475" s="54"/>
      <c r="G475" s="15"/>
      <c r="H475" s="54"/>
      <c r="I475" s="54"/>
      <c r="J475" s="46">
        <f t="shared" si="94"/>
        <v>1</v>
      </c>
      <c r="K475" s="62">
        <v>1</v>
      </c>
      <c r="L475" s="67"/>
      <c r="M475" s="67"/>
      <c r="N475" s="67"/>
      <c r="O475" s="67"/>
      <c r="P475" s="78">
        <f t="shared" si="96"/>
        <v>1</v>
      </c>
      <c r="Q475" s="144">
        <f t="shared" si="98"/>
        <v>100</v>
      </c>
    </row>
    <row r="476" spans="1:17" ht="18" x14ac:dyDescent="0.2">
      <c r="A476" s="31"/>
      <c r="B476" s="10" t="s">
        <v>716</v>
      </c>
      <c r="C476" s="50">
        <v>171</v>
      </c>
      <c r="D476" s="50" t="str">
        <f t="shared" si="99"/>
        <v>100-200</v>
      </c>
      <c r="E476" s="54">
        <v>0</v>
      </c>
      <c r="F476" s="54"/>
      <c r="G476" s="15"/>
      <c r="H476" s="54"/>
      <c r="I476" s="54"/>
      <c r="J476" s="46">
        <f t="shared" si="94"/>
        <v>0</v>
      </c>
      <c r="K476" s="62">
        <v>0</v>
      </c>
      <c r="L476" s="67"/>
      <c r="M476" s="67"/>
      <c r="N476" s="67"/>
      <c r="O476" s="67"/>
      <c r="P476" s="78">
        <f t="shared" si="96"/>
        <v>0</v>
      </c>
      <c r="Q476" s="146" t="s">
        <v>1798</v>
      </c>
    </row>
    <row r="477" spans="1:17" ht="18" x14ac:dyDescent="0.2">
      <c r="A477" s="31"/>
      <c r="B477" s="10" t="s">
        <v>717</v>
      </c>
      <c r="C477" s="50">
        <v>109</v>
      </c>
      <c r="D477" s="50" t="str">
        <f t="shared" si="99"/>
        <v>100-200</v>
      </c>
      <c r="E477" s="54">
        <v>0</v>
      </c>
      <c r="F477" s="54"/>
      <c r="G477" s="15"/>
      <c r="H477" s="54"/>
      <c r="I477" s="54"/>
      <c r="J477" s="46">
        <f t="shared" si="94"/>
        <v>0</v>
      </c>
      <c r="K477" s="62">
        <v>0</v>
      </c>
      <c r="L477" s="67"/>
      <c r="M477" s="67"/>
      <c r="N477" s="67"/>
      <c r="O477" s="67"/>
      <c r="P477" s="78">
        <f t="shared" si="96"/>
        <v>0</v>
      </c>
      <c r="Q477" s="146" t="s">
        <v>1798</v>
      </c>
    </row>
    <row r="478" spans="1:17" ht="18" x14ac:dyDescent="0.2">
      <c r="A478" s="31"/>
      <c r="B478" s="10" t="s">
        <v>718</v>
      </c>
      <c r="C478" s="50">
        <v>525</v>
      </c>
      <c r="D478" s="50" t="str">
        <f t="shared" si="99"/>
        <v>500-1000</v>
      </c>
      <c r="E478" s="54">
        <v>1</v>
      </c>
      <c r="F478" s="54"/>
      <c r="G478" s="15"/>
      <c r="H478" s="54"/>
      <c r="I478" s="54"/>
      <c r="J478" s="46">
        <f t="shared" si="94"/>
        <v>1</v>
      </c>
      <c r="K478" s="62">
        <v>1</v>
      </c>
      <c r="L478" s="67"/>
      <c r="M478" s="67"/>
      <c r="N478" s="67"/>
      <c r="O478" s="67"/>
      <c r="P478" s="78">
        <f t="shared" si="96"/>
        <v>1</v>
      </c>
      <c r="Q478" s="144">
        <f t="shared" si="98"/>
        <v>100</v>
      </c>
    </row>
    <row r="479" spans="1:17" ht="18" x14ac:dyDescent="0.2">
      <c r="A479" s="31"/>
      <c r="B479" s="10" t="s">
        <v>719</v>
      </c>
      <c r="C479" s="50">
        <v>169</v>
      </c>
      <c r="D479" s="50" t="str">
        <f t="shared" si="99"/>
        <v>100-200</v>
      </c>
      <c r="E479" s="54">
        <v>0</v>
      </c>
      <c r="F479" s="54"/>
      <c r="G479" s="15"/>
      <c r="H479" s="54"/>
      <c r="I479" s="54"/>
      <c r="J479" s="46">
        <f t="shared" si="94"/>
        <v>0</v>
      </c>
      <c r="K479" s="62">
        <v>0</v>
      </c>
      <c r="L479" s="67"/>
      <c r="M479" s="67"/>
      <c r="N479" s="67"/>
      <c r="O479" s="67"/>
      <c r="P479" s="78">
        <f t="shared" si="96"/>
        <v>0</v>
      </c>
      <c r="Q479" s="146" t="s">
        <v>1798</v>
      </c>
    </row>
    <row r="480" spans="1:17" ht="18" x14ac:dyDescent="0.2">
      <c r="A480" s="31"/>
      <c r="B480" s="10" t="s">
        <v>720</v>
      </c>
      <c r="C480" s="50">
        <v>231</v>
      </c>
      <c r="D480" s="50" t="str">
        <f t="shared" si="99"/>
        <v>200-300</v>
      </c>
      <c r="E480" s="54">
        <v>1</v>
      </c>
      <c r="F480" s="54"/>
      <c r="G480" s="15"/>
      <c r="H480" s="54"/>
      <c r="I480" s="54"/>
      <c r="J480" s="46">
        <f t="shared" si="94"/>
        <v>1</v>
      </c>
      <c r="K480" s="62">
        <v>0</v>
      </c>
      <c r="L480" s="67"/>
      <c r="M480" s="67"/>
      <c r="N480" s="67"/>
      <c r="O480" s="67"/>
      <c r="P480" s="78">
        <f t="shared" si="96"/>
        <v>0</v>
      </c>
      <c r="Q480" s="146" t="s">
        <v>1798</v>
      </c>
    </row>
    <row r="481" spans="1:17" ht="18" x14ac:dyDescent="0.2">
      <c r="A481" s="31"/>
      <c r="B481" s="10" t="s">
        <v>721</v>
      </c>
      <c r="C481" s="50">
        <v>627</v>
      </c>
      <c r="D481" s="50" t="str">
        <f t="shared" si="99"/>
        <v>500-1000</v>
      </c>
      <c r="E481" s="54">
        <v>1</v>
      </c>
      <c r="F481" s="54"/>
      <c r="G481" s="15"/>
      <c r="H481" s="54"/>
      <c r="I481" s="54"/>
      <c r="J481" s="46">
        <f t="shared" si="94"/>
        <v>1</v>
      </c>
      <c r="K481" s="62">
        <v>1</v>
      </c>
      <c r="L481" s="67"/>
      <c r="M481" s="67"/>
      <c r="N481" s="67"/>
      <c r="O481" s="67"/>
      <c r="P481" s="78">
        <f t="shared" si="96"/>
        <v>1</v>
      </c>
      <c r="Q481" s="144">
        <f t="shared" si="98"/>
        <v>100</v>
      </c>
    </row>
    <row r="482" spans="1:17" ht="18" x14ac:dyDescent="0.2">
      <c r="A482" s="31"/>
      <c r="B482" s="10" t="s">
        <v>722</v>
      </c>
      <c r="C482" s="50">
        <v>126</v>
      </c>
      <c r="D482" s="50" t="str">
        <f t="shared" si="99"/>
        <v>100-200</v>
      </c>
      <c r="E482" s="54">
        <v>0</v>
      </c>
      <c r="F482" s="54"/>
      <c r="G482" s="15"/>
      <c r="H482" s="54"/>
      <c r="I482" s="54"/>
      <c r="J482" s="46">
        <f t="shared" si="94"/>
        <v>0</v>
      </c>
      <c r="K482" s="62">
        <v>0</v>
      </c>
      <c r="L482" s="67"/>
      <c r="M482" s="67"/>
      <c r="N482" s="67"/>
      <c r="O482" s="67"/>
      <c r="P482" s="78">
        <f t="shared" si="96"/>
        <v>0</v>
      </c>
      <c r="Q482" s="146" t="s">
        <v>1798</v>
      </c>
    </row>
    <row r="483" spans="1:17" ht="17" customHeight="1" x14ac:dyDescent="0.2">
      <c r="A483" s="39">
        <v>3</v>
      </c>
      <c r="B483" s="12" t="s">
        <v>1580</v>
      </c>
      <c r="C483" s="40">
        <v>1446</v>
      </c>
      <c r="D483" s="40"/>
      <c r="E483" s="53">
        <f>SUM(E484:E489)</f>
        <v>3</v>
      </c>
      <c r="F483" s="53">
        <f t="shared" ref="F483:O483" si="106">SUM(F484:F489)</f>
        <v>0</v>
      </c>
      <c r="G483" s="53">
        <f t="shared" si="106"/>
        <v>0</v>
      </c>
      <c r="H483" s="53">
        <f t="shared" si="106"/>
        <v>0</v>
      </c>
      <c r="I483" s="53">
        <f t="shared" si="106"/>
        <v>0</v>
      </c>
      <c r="J483" s="42">
        <f t="shared" si="94"/>
        <v>3</v>
      </c>
      <c r="K483" s="41">
        <f t="shared" si="106"/>
        <v>2</v>
      </c>
      <c r="L483" s="41">
        <f t="shared" si="106"/>
        <v>0</v>
      </c>
      <c r="M483" s="41">
        <f t="shared" si="106"/>
        <v>0</v>
      </c>
      <c r="N483" s="41">
        <f t="shared" si="106"/>
        <v>0</v>
      </c>
      <c r="O483" s="41">
        <f t="shared" si="106"/>
        <v>0</v>
      </c>
      <c r="P483" s="78">
        <f t="shared" si="96"/>
        <v>2</v>
      </c>
      <c r="Q483" s="144">
        <f t="shared" si="98"/>
        <v>150</v>
      </c>
    </row>
    <row r="484" spans="1:17" ht="17" customHeight="1" x14ac:dyDescent="0.2">
      <c r="A484" s="31"/>
      <c r="B484" s="10" t="s">
        <v>723</v>
      </c>
      <c r="C484" s="50">
        <v>985</v>
      </c>
      <c r="D484" s="50" t="str">
        <f t="shared" si="99"/>
        <v>500-1000</v>
      </c>
      <c r="E484" s="54">
        <v>1</v>
      </c>
      <c r="F484" s="54"/>
      <c r="G484" s="15"/>
      <c r="H484" s="54"/>
      <c r="I484" s="54"/>
      <c r="J484" s="46">
        <f t="shared" si="94"/>
        <v>1</v>
      </c>
      <c r="K484" s="62">
        <v>1</v>
      </c>
      <c r="L484" s="67"/>
      <c r="M484" s="67"/>
      <c r="N484" s="67"/>
      <c r="O484" s="67"/>
      <c r="P484" s="78">
        <f t="shared" si="96"/>
        <v>1</v>
      </c>
      <c r="Q484" s="144">
        <f t="shared" si="98"/>
        <v>100</v>
      </c>
    </row>
    <row r="485" spans="1:17" ht="17" customHeight="1" x14ac:dyDescent="0.2">
      <c r="A485" s="31"/>
      <c r="B485" s="10" t="s">
        <v>724</v>
      </c>
      <c r="C485" s="50">
        <v>1</v>
      </c>
      <c r="D485" s="50" t="str">
        <f t="shared" si="99"/>
        <v>0-100</v>
      </c>
      <c r="E485" s="54">
        <v>0</v>
      </c>
      <c r="F485" s="54"/>
      <c r="G485" s="15"/>
      <c r="H485" s="54"/>
      <c r="I485" s="54"/>
      <c r="J485" s="46">
        <f t="shared" si="94"/>
        <v>0</v>
      </c>
      <c r="K485" s="62">
        <v>0</v>
      </c>
      <c r="L485" s="67"/>
      <c r="M485" s="67"/>
      <c r="N485" s="67"/>
      <c r="O485" s="67"/>
      <c r="P485" s="78">
        <f t="shared" si="96"/>
        <v>0</v>
      </c>
      <c r="Q485" s="146" t="s">
        <v>1798</v>
      </c>
    </row>
    <row r="486" spans="1:17" ht="17" customHeight="1" x14ac:dyDescent="0.2">
      <c r="A486" s="31"/>
      <c r="B486" s="10" t="s">
        <v>725</v>
      </c>
      <c r="C486" s="50">
        <v>346</v>
      </c>
      <c r="D486" s="50" t="str">
        <f t="shared" si="99"/>
        <v>300-500</v>
      </c>
      <c r="E486" s="54">
        <v>1</v>
      </c>
      <c r="F486" s="54"/>
      <c r="G486" s="15"/>
      <c r="H486" s="54"/>
      <c r="I486" s="54"/>
      <c r="J486" s="46">
        <f t="shared" si="94"/>
        <v>1</v>
      </c>
      <c r="K486" s="62">
        <v>1</v>
      </c>
      <c r="L486" s="67"/>
      <c r="M486" s="67"/>
      <c r="N486" s="67"/>
      <c r="O486" s="67"/>
      <c r="P486" s="78">
        <f t="shared" si="96"/>
        <v>1</v>
      </c>
      <c r="Q486" s="144">
        <f t="shared" si="98"/>
        <v>100</v>
      </c>
    </row>
    <row r="487" spans="1:17" ht="17" customHeight="1" x14ac:dyDescent="0.2">
      <c r="A487" s="31"/>
      <c r="B487" s="10" t="s">
        <v>726</v>
      </c>
      <c r="C487" s="50">
        <v>2</v>
      </c>
      <c r="D487" s="50" t="str">
        <f t="shared" si="99"/>
        <v>0-100</v>
      </c>
      <c r="E487" s="54">
        <v>0</v>
      </c>
      <c r="F487" s="54"/>
      <c r="G487" s="15"/>
      <c r="H487" s="54"/>
      <c r="I487" s="54"/>
      <c r="J487" s="46">
        <f t="shared" si="94"/>
        <v>0</v>
      </c>
      <c r="K487" s="62">
        <v>0</v>
      </c>
      <c r="L487" s="67"/>
      <c r="M487" s="67"/>
      <c r="N487" s="67"/>
      <c r="O487" s="67"/>
      <c r="P487" s="78">
        <f t="shared" si="96"/>
        <v>0</v>
      </c>
      <c r="Q487" s="146" t="s">
        <v>1798</v>
      </c>
    </row>
    <row r="488" spans="1:17" ht="17" customHeight="1" x14ac:dyDescent="0.2">
      <c r="A488" s="31"/>
      <c r="B488" s="10" t="s">
        <v>727</v>
      </c>
      <c r="C488" s="50">
        <v>112</v>
      </c>
      <c r="D488" s="50" t="str">
        <f t="shared" si="99"/>
        <v>100-200</v>
      </c>
      <c r="E488" s="54">
        <v>1</v>
      </c>
      <c r="F488" s="54"/>
      <c r="G488" s="15"/>
      <c r="H488" s="54"/>
      <c r="I488" s="54"/>
      <c r="J488" s="46">
        <f t="shared" si="94"/>
        <v>1</v>
      </c>
      <c r="K488" s="62">
        <v>0</v>
      </c>
      <c r="L488" s="67"/>
      <c r="M488" s="67"/>
      <c r="N488" s="67"/>
      <c r="O488" s="67"/>
      <c r="P488" s="78">
        <f t="shared" si="96"/>
        <v>0</v>
      </c>
      <c r="Q488" s="80" t="s">
        <v>1799</v>
      </c>
    </row>
    <row r="489" spans="1:17" ht="17" customHeight="1" x14ac:dyDescent="0.2">
      <c r="A489" s="31"/>
      <c r="B489" s="10" t="s">
        <v>728</v>
      </c>
      <c r="C489" s="50">
        <v>0</v>
      </c>
      <c r="D489" s="50" t="str">
        <f t="shared" si="99"/>
        <v>0-100</v>
      </c>
      <c r="E489" s="54">
        <v>0</v>
      </c>
      <c r="F489" s="54"/>
      <c r="G489" s="15"/>
      <c r="H489" s="54"/>
      <c r="I489" s="54"/>
      <c r="J489" s="46">
        <f t="shared" si="94"/>
        <v>0</v>
      </c>
      <c r="K489" s="62">
        <v>0</v>
      </c>
      <c r="L489" s="67"/>
      <c r="M489" s="67"/>
      <c r="N489" s="67"/>
      <c r="O489" s="67"/>
      <c r="P489" s="78">
        <f t="shared" si="96"/>
        <v>0</v>
      </c>
      <c r="Q489" s="146" t="s">
        <v>1798</v>
      </c>
    </row>
    <row r="490" spans="1:17" ht="18" customHeight="1" x14ac:dyDescent="0.2">
      <c r="A490" s="39">
        <v>5</v>
      </c>
      <c r="B490" s="12" t="s">
        <v>1581</v>
      </c>
      <c r="C490" s="40">
        <v>3805</v>
      </c>
      <c r="D490" s="40"/>
      <c r="E490" s="53">
        <f>SUM(E491:E502)</f>
        <v>5</v>
      </c>
      <c r="F490" s="53">
        <f t="shared" ref="F490:O490" si="107">SUM(F491:F502)</f>
        <v>1</v>
      </c>
      <c r="G490" s="53">
        <f t="shared" si="107"/>
        <v>0</v>
      </c>
      <c r="H490" s="53">
        <f t="shared" si="107"/>
        <v>0</v>
      </c>
      <c r="I490" s="53">
        <f t="shared" si="107"/>
        <v>0</v>
      </c>
      <c r="J490" s="42">
        <f t="shared" si="94"/>
        <v>6</v>
      </c>
      <c r="K490" s="41">
        <f t="shared" si="107"/>
        <v>3</v>
      </c>
      <c r="L490" s="41">
        <f t="shared" si="107"/>
        <v>0</v>
      </c>
      <c r="M490" s="41">
        <f t="shared" si="107"/>
        <v>0</v>
      </c>
      <c r="N490" s="41">
        <f t="shared" si="107"/>
        <v>0</v>
      </c>
      <c r="O490" s="41">
        <f t="shared" si="107"/>
        <v>0</v>
      </c>
      <c r="P490" s="78">
        <f t="shared" si="96"/>
        <v>3</v>
      </c>
      <c r="Q490" s="144">
        <f t="shared" si="98"/>
        <v>200</v>
      </c>
    </row>
    <row r="491" spans="1:17" ht="18" customHeight="1" x14ac:dyDescent="0.2">
      <c r="A491" s="31"/>
      <c r="B491" s="10" t="s">
        <v>729</v>
      </c>
      <c r="C491" s="50">
        <v>1925</v>
      </c>
      <c r="D491" s="50" t="str">
        <f t="shared" si="99"/>
        <v>1500-2000</v>
      </c>
      <c r="E491" s="54">
        <v>1</v>
      </c>
      <c r="F491" s="54">
        <v>1</v>
      </c>
      <c r="G491" s="15"/>
      <c r="H491" s="54"/>
      <c r="I491" s="54"/>
      <c r="J491" s="46">
        <f t="shared" si="94"/>
        <v>2</v>
      </c>
      <c r="K491" s="62">
        <v>1</v>
      </c>
      <c r="L491" s="67"/>
      <c r="M491" s="67"/>
      <c r="N491" s="67"/>
      <c r="O491" s="67"/>
      <c r="P491" s="78">
        <f t="shared" si="96"/>
        <v>1</v>
      </c>
      <c r="Q491" s="144">
        <f t="shared" si="98"/>
        <v>200</v>
      </c>
    </row>
    <row r="492" spans="1:17" ht="18" customHeight="1" x14ac:dyDescent="0.2">
      <c r="A492" s="31"/>
      <c r="B492" s="10" t="s">
        <v>730</v>
      </c>
      <c r="C492" s="50">
        <v>0</v>
      </c>
      <c r="D492" s="50" t="str">
        <f t="shared" si="99"/>
        <v>0-100</v>
      </c>
      <c r="E492" s="54">
        <v>0</v>
      </c>
      <c r="F492" s="54"/>
      <c r="G492" s="15"/>
      <c r="H492" s="54"/>
      <c r="I492" s="54"/>
      <c r="J492" s="46">
        <f t="shared" si="94"/>
        <v>0</v>
      </c>
      <c r="K492" s="62">
        <v>0</v>
      </c>
      <c r="L492" s="67"/>
      <c r="M492" s="67"/>
      <c r="N492" s="67"/>
      <c r="O492" s="67"/>
      <c r="P492" s="78">
        <f t="shared" si="96"/>
        <v>0</v>
      </c>
      <c r="Q492" s="146" t="s">
        <v>1798</v>
      </c>
    </row>
    <row r="493" spans="1:17" ht="18" customHeight="1" x14ac:dyDescent="0.2">
      <c r="A493" s="31"/>
      <c r="B493" s="10" t="s">
        <v>731</v>
      </c>
      <c r="C493" s="50">
        <v>577</v>
      </c>
      <c r="D493" s="50" t="str">
        <f t="shared" si="99"/>
        <v>500-1000</v>
      </c>
      <c r="E493" s="54">
        <v>1</v>
      </c>
      <c r="F493" s="54"/>
      <c r="G493" s="15"/>
      <c r="H493" s="54"/>
      <c r="I493" s="54"/>
      <c r="J493" s="46">
        <f t="shared" si="94"/>
        <v>1</v>
      </c>
      <c r="K493" s="62">
        <v>1</v>
      </c>
      <c r="L493" s="67"/>
      <c r="M493" s="67"/>
      <c r="N493" s="67"/>
      <c r="O493" s="67"/>
      <c r="P493" s="78">
        <f t="shared" si="96"/>
        <v>1</v>
      </c>
      <c r="Q493" s="144">
        <f t="shared" si="98"/>
        <v>100</v>
      </c>
    </row>
    <row r="494" spans="1:17" ht="18" customHeight="1" x14ac:dyDescent="0.2">
      <c r="A494" s="31"/>
      <c r="B494" s="10" t="s">
        <v>732</v>
      </c>
      <c r="C494" s="50">
        <v>0</v>
      </c>
      <c r="D494" s="50" t="str">
        <f t="shared" si="99"/>
        <v>0-100</v>
      </c>
      <c r="E494" s="54">
        <v>0</v>
      </c>
      <c r="F494" s="54"/>
      <c r="G494" s="15"/>
      <c r="H494" s="54"/>
      <c r="I494" s="54"/>
      <c r="J494" s="46">
        <f t="shared" si="94"/>
        <v>0</v>
      </c>
      <c r="K494" s="62">
        <v>0</v>
      </c>
      <c r="L494" s="67"/>
      <c r="M494" s="67"/>
      <c r="N494" s="67"/>
      <c r="O494" s="67"/>
      <c r="P494" s="78">
        <f t="shared" si="96"/>
        <v>0</v>
      </c>
      <c r="Q494" s="146" t="s">
        <v>1798</v>
      </c>
    </row>
    <row r="495" spans="1:17" ht="18" customHeight="1" x14ac:dyDescent="0.2">
      <c r="A495" s="31"/>
      <c r="B495" s="10" t="s">
        <v>733</v>
      </c>
      <c r="C495" s="50">
        <v>193</v>
      </c>
      <c r="D495" s="50" t="str">
        <f t="shared" si="99"/>
        <v>100-200</v>
      </c>
      <c r="E495" s="54">
        <v>1</v>
      </c>
      <c r="F495" s="54"/>
      <c r="G495" s="15"/>
      <c r="H495" s="54"/>
      <c r="I495" s="54"/>
      <c r="J495" s="46">
        <f t="shared" si="94"/>
        <v>1</v>
      </c>
      <c r="K495" s="62">
        <v>0</v>
      </c>
      <c r="L495" s="67"/>
      <c r="M495" s="67"/>
      <c r="N495" s="67"/>
      <c r="O495" s="67"/>
      <c r="P495" s="78">
        <f t="shared" si="96"/>
        <v>0</v>
      </c>
      <c r="Q495" s="80" t="s">
        <v>1799</v>
      </c>
    </row>
    <row r="496" spans="1:17" ht="18" customHeight="1" x14ac:dyDescent="0.2">
      <c r="A496" s="31"/>
      <c r="B496" s="10" t="s">
        <v>734</v>
      </c>
      <c r="C496" s="50">
        <v>137</v>
      </c>
      <c r="D496" s="50" t="str">
        <f t="shared" si="99"/>
        <v>100-200</v>
      </c>
      <c r="E496" s="54">
        <v>0</v>
      </c>
      <c r="F496" s="54"/>
      <c r="G496" s="15"/>
      <c r="H496" s="54"/>
      <c r="I496" s="54"/>
      <c r="J496" s="46">
        <f t="shared" si="94"/>
        <v>0</v>
      </c>
      <c r="K496" s="62">
        <v>0</v>
      </c>
      <c r="L496" s="67"/>
      <c r="M496" s="67"/>
      <c r="N496" s="67"/>
      <c r="O496" s="67"/>
      <c r="P496" s="78">
        <f t="shared" si="96"/>
        <v>0</v>
      </c>
      <c r="Q496" s="146" t="s">
        <v>1798</v>
      </c>
    </row>
    <row r="497" spans="1:17" ht="18" customHeight="1" x14ac:dyDescent="0.2">
      <c r="A497" s="31"/>
      <c r="B497" s="10" t="s">
        <v>735</v>
      </c>
      <c r="C497" s="50">
        <v>30</v>
      </c>
      <c r="D497" s="50" t="str">
        <f t="shared" si="99"/>
        <v>0-100</v>
      </c>
      <c r="E497" s="54">
        <v>0</v>
      </c>
      <c r="F497" s="54"/>
      <c r="G497" s="15"/>
      <c r="H497" s="54"/>
      <c r="I497" s="54"/>
      <c r="J497" s="46">
        <f t="shared" si="94"/>
        <v>0</v>
      </c>
      <c r="K497" s="62">
        <v>0</v>
      </c>
      <c r="L497" s="67"/>
      <c r="M497" s="67"/>
      <c r="N497" s="67"/>
      <c r="O497" s="67"/>
      <c r="P497" s="78">
        <f t="shared" si="96"/>
        <v>0</v>
      </c>
      <c r="Q497" s="146" t="s">
        <v>1798</v>
      </c>
    </row>
    <row r="498" spans="1:17" ht="18" customHeight="1" x14ac:dyDescent="0.2">
      <c r="A498" s="31"/>
      <c r="B498" s="10" t="s">
        <v>736</v>
      </c>
      <c r="C498" s="50">
        <v>263</v>
      </c>
      <c r="D498" s="50" t="str">
        <f t="shared" si="99"/>
        <v>200-300</v>
      </c>
      <c r="E498" s="54">
        <v>1</v>
      </c>
      <c r="F498" s="54"/>
      <c r="G498" s="15"/>
      <c r="H498" s="54"/>
      <c r="I498" s="54"/>
      <c r="J498" s="46">
        <f t="shared" si="94"/>
        <v>1</v>
      </c>
      <c r="K498" s="62">
        <v>0</v>
      </c>
      <c r="L498" s="67"/>
      <c r="M498" s="67"/>
      <c r="N498" s="67"/>
      <c r="O498" s="67"/>
      <c r="P498" s="78">
        <f t="shared" si="96"/>
        <v>0</v>
      </c>
      <c r="Q498" s="80" t="s">
        <v>1799</v>
      </c>
    </row>
    <row r="499" spans="1:17" ht="18" customHeight="1" x14ac:dyDescent="0.2">
      <c r="A499" s="31"/>
      <c r="B499" s="10" t="s">
        <v>737</v>
      </c>
      <c r="C499" s="50">
        <v>118</v>
      </c>
      <c r="D499" s="50" t="str">
        <f t="shared" si="99"/>
        <v>100-200</v>
      </c>
      <c r="E499" s="54">
        <v>0</v>
      </c>
      <c r="F499" s="54"/>
      <c r="G499" s="15"/>
      <c r="H499" s="54"/>
      <c r="I499" s="54"/>
      <c r="J499" s="46">
        <f t="shared" si="94"/>
        <v>0</v>
      </c>
      <c r="K499" s="62">
        <v>0</v>
      </c>
      <c r="L499" s="67"/>
      <c r="M499" s="67"/>
      <c r="N499" s="67"/>
      <c r="O499" s="67"/>
      <c r="P499" s="78">
        <f t="shared" si="96"/>
        <v>0</v>
      </c>
      <c r="Q499" s="146" t="s">
        <v>1798</v>
      </c>
    </row>
    <row r="500" spans="1:17" ht="18" customHeight="1" x14ac:dyDescent="0.2">
      <c r="A500" s="31"/>
      <c r="B500" s="10" t="s">
        <v>738</v>
      </c>
      <c r="C500" s="50">
        <v>556</v>
      </c>
      <c r="D500" s="50" t="str">
        <f t="shared" si="99"/>
        <v>500-1000</v>
      </c>
      <c r="E500" s="54">
        <v>1</v>
      </c>
      <c r="F500" s="54"/>
      <c r="G500" s="15"/>
      <c r="H500" s="54"/>
      <c r="I500" s="54"/>
      <c r="J500" s="46">
        <f t="shared" si="94"/>
        <v>1</v>
      </c>
      <c r="K500" s="62">
        <v>1</v>
      </c>
      <c r="L500" s="67"/>
      <c r="M500" s="67"/>
      <c r="N500" s="67"/>
      <c r="O500" s="67"/>
      <c r="P500" s="78">
        <f t="shared" si="96"/>
        <v>1</v>
      </c>
      <c r="Q500" s="146" t="s">
        <v>1798</v>
      </c>
    </row>
    <row r="501" spans="1:17" ht="18" customHeight="1" x14ac:dyDescent="0.2">
      <c r="A501" s="31"/>
      <c r="B501" s="10" t="s">
        <v>739</v>
      </c>
      <c r="C501" s="50">
        <v>1</v>
      </c>
      <c r="D501" s="50" t="str">
        <f t="shared" si="99"/>
        <v>0-100</v>
      </c>
      <c r="E501" s="54">
        <v>0</v>
      </c>
      <c r="F501" s="54"/>
      <c r="G501" s="15"/>
      <c r="H501" s="54"/>
      <c r="I501" s="54"/>
      <c r="J501" s="46">
        <f t="shared" si="94"/>
        <v>0</v>
      </c>
      <c r="K501" s="62">
        <v>0</v>
      </c>
      <c r="L501" s="67"/>
      <c r="M501" s="67"/>
      <c r="N501" s="67"/>
      <c r="O501" s="67"/>
      <c r="P501" s="78">
        <f t="shared" si="96"/>
        <v>0</v>
      </c>
      <c r="Q501" s="146" t="s">
        <v>1798</v>
      </c>
    </row>
    <row r="502" spans="1:17" ht="18" customHeight="1" x14ac:dyDescent="0.2">
      <c r="A502" s="31"/>
      <c r="B502" s="10" t="s">
        <v>740</v>
      </c>
      <c r="C502" s="50">
        <v>5</v>
      </c>
      <c r="D502" s="50" t="str">
        <f t="shared" si="99"/>
        <v>0-100</v>
      </c>
      <c r="E502" s="54">
        <v>0</v>
      </c>
      <c r="F502" s="54"/>
      <c r="G502" s="15"/>
      <c r="H502" s="54"/>
      <c r="I502" s="54"/>
      <c r="J502" s="46">
        <f t="shared" si="94"/>
        <v>0</v>
      </c>
      <c r="K502" s="62">
        <v>0</v>
      </c>
      <c r="L502" s="67"/>
      <c r="M502" s="67"/>
      <c r="N502" s="67"/>
      <c r="O502" s="67"/>
      <c r="P502" s="78">
        <f t="shared" si="96"/>
        <v>0</v>
      </c>
      <c r="Q502" s="146" t="s">
        <v>1798</v>
      </c>
    </row>
    <row r="503" spans="1:17" ht="17" customHeight="1" x14ac:dyDescent="0.2">
      <c r="A503" s="39">
        <v>6</v>
      </c>
      <c r="B503" s="12" t="s">
        <v>1582</v>
      </c>
      <c r="C503" s="40">
        <v>4784</v>
      </c>
      <c r="D503" s="40"/>
      <c r="E503" s="53">
        <f>SUM(E504:E507)</f>
        <v>3</v>
      </c>
      <c r="F503" s="53">
        <f t="shared" ref="F503:O503" si="108">SUM(F504:F507)</f>
        <v>1</v>
      </c>
      <c r="G503" s="53">
        <f t="shared" si="108"/>
        <v>0</v>
      </c>
      <c r="H503" s="53">
        <f t="shared" si="108"/>
        <v>0</v>
      </c>
      <c r="I503" s="53">
        <f t="shared" si="108"/>
        <v>0</v>
      </c>
      <c r="J503" s="42">
        <f t="shared" si="94"/>
        <v>4</v>
      </c>
      <c r="K503" s="41">
        <f t="shared" si="108"/>
        <v>2</v>
      </c>
      <c r="L503" s="41">
        <f t="shared" si="108"/>
        <v>0</v>
      </c>
      <c r="M503" s="41">
        <f t="shared" si="108"/>
        <v>0</v>
      </c>
      <c r="N503" s="41">
        <f t="shared" si="108"/>
        <v>0</v>
      </c>
      <c r="O503" s="41">
        <f t="shared" si="108"/>
        <v>0</v>
      </c>
      <c r="P503" s="78">
        <f t="shared" si="96"/>
        <v>2</v>
      </c>
      <c r="Q503" s="144">
        <f t="shared" si="98"/>
        <v>200</v>
      </c>
    </row>
    <row r="504" spans="1:17" ht="17" customHeight="1" x14ac:dyDescent="0.2">
      <c r="A504" s="31"/>
      <c r="B504" s="10" t="s">
        <v>741</v>
      </c>
      <c r="C504" s="50">
        <v>4082</v>
      </c>
      <c r="D504" s="50" t="str">
        <f t="shared" si="99"/>
        <v>3000-5000</v>
      </c>
      <c r="E504" s="54">
        <v>1</v>
      </c>
      <c r="F504" s="54">
        <v>1</v>
      </c>
      <c r="G504" s="15"/>
      <c r="H504" s="54"/>
      <c r="I504" s="54"/>
      <c r="J504" s="46">
        <f t="shared" si="94"/>
        <v>2</v>
      </c>
      <c r="K504" s="62">
        <v>1</v>
      </c>
      <c r="L504" s="67"/>
      <c r="M504" s="67"/>
      <c r="N504" s="67"/>
      <c r="O504" s="67"/>
      <c r="P504" s="78">
        <f t="shared" si="96"/>
        <v>1</v>
      </c>
      <c r="Q504" s="144">
        <f t="shared" si="98"/>
        <v>200</v>
      </c>
    </row>
    <row r="505" spans="1:17" ht="17" customHeight="1" x14ac:dyDescent="0.2">
      <c r="A505" s="31"/>
      <c r="B505" s="10" t="s">
        <v>742</v>
      </c>
      <c r="C505" s="50">
        <v>171</v>
      </c>
      <c r="D505" s="50" t="str">
        <f t="shared" si="99"/>
        <v>100-200</v>
      </c>
      <c r="E505" s="54">
        <v>1</v>
      </c>
      <c r="F505" s="54"/>
      <c r="G505" s="15"/>
      <c r="H505" s="54"/>
      <c r="I505" s="54"/>
      <c r="J505" s="46">
        <f t="shared" si="94"/>
        <v>1</v>
      </c>
      <c r="K505" s="62">
        <v>0</v>
      </c>
      <c r="L505" s="67"/>
      <c r="M505" s="67"/>
      <c r="N505" s="67"/>
      <c r="O505" s="67"/>
      <c r="P505" s="78">
        <f t="shared" si="96"/>
        <v>0</v>
      </c>
      <c r="Q505" s="80" t="s">
        <v>1799</v>
      </c>
    </row>
    <row r="506" spans="1:17" ht="17" customHeight="1" x14ac:dyDescent="0.2">
      <c r="A506" s="31"/>
      <c r="B506" s="10" t="s">
        <v>743</v>
      </c>
      <c r="C506" s="50">
        <v>2</v>
      </c>
      <c r="D506" s="50" t="str">
        <f t="shared" si="99"/>
        <v>0-100</v>
      </c>
      <c r="E506" s="54">
        <v>0</v>
      </c>
      <c r="F506" s="54"/>
      <c r="G506" s="15"/>
      <c r="H506" s="54"/>
      <c r="I506" s="54"/>
      <c r="J506" s="46">
        <f t="shared" si="94"/>
        <v>0</v>
      </c>
      <c r="K506" s="62">
        <v>0</v>
      </c>
      <c r="L506" s="67"/>
      <c r="M506" s="67"/>
      <c r="N506" s="67"/>
      <c r="O506" s="67"/>
      <c r="P506" s="78">
        <f t="shared" si="96"/>
        <v>0</v>
      </c>
      <c r="Q506" s="146" t="s">
        <v>1798</v>
      </c>
    </row>
    <row r="507" spans="1:17" ht="17" customHeight="1" x14ac:dyDescent="0.2">
      <c r="A507" s="31"/>
      <c r="B507" s="10" t="s">
        <v>744</v>
      </c>
      <c r="C507" s="50">
        <v>529</v>
      </c>
      <c r="D507" s="50" t="str">
        <f t="shared" si="99"/>
        <v>500-1000</v>
      </c>
      <c r="E507" s="54">
        <v>1</v>
      </c>
      <c r="F507" s="54"/>
      <c r="G507" s="15"/>
      <c r="H507" s="54"/>
      <c r="I507" s="54"/>
      <c r="J507" s="46">
        <f t="shared" si="94"/>
        <v>1</v>
      </c>
      <c r="K507" s="62">
        <v>1</v>
      </c>
      <c r="L507" s="67"/>
      <c r="M507" s="67"/>
      <c r="N507" s="67"/>
      <c r="O507" s="67"/>
      <c r="P507" s="78">
        <f t="shared" si="96"/>
        <v>1</v>
      </c>
      <c r="Q507" s="144">
        <f t="shared" si="98"/>
        <v>100</v>
      </c>
    </row>
    <row r="508" spans="1:17" ht="18" x14ac:dyDescent="0.2">
      <c r="A508" s="39">
        <v>7</v>
      </c>
      <c r="B508" s="12" t="s">
        <v>1583</v>
      </c>
      <c r="C508" s="40">
        <v>841</v>
      </c>
      <c r="D508" s="40"/>
      <c r="E508" s="53">
        <f>SUM(E509:E515)</f>
        <v>3</v>
      </c>
      <c r="F508" s="53">
        <f t="shared" ref="F508:O508" si="109">SUM(F509:F515)</f>
        <v>0</v>
      </c>
      <c r="G508" s="53">
        <f t="shared" si="109"/>
        <v>0</v>
      </c>
      <c r="H508" s="53">
        <f t="shared" si="109"/>
        <v>0</v>
      </c>
      <c r="I508" s="53">
        <f t="shared" si="109"/>
        <v>0</v>
      </c>
      <c r="J508" s="42">
        <f t="shared" si="94"/>
        <v>3</v>
      </c>
      <c r="K508" s="41">
        <f t="shared" si="109"/>
        <v>1</v>
      </c>
      <c r="L508" s="41">
        <f t="shared" si="109"/>
        <v>0</v>
      </c>
      <c r="M508" s="41">
        <f t="shared" si="109"/>
        <v>0</v>
      </c>
      <c r="N508" s="41">
        <f t="shared" si="109"/>
        <v>0</v>
      </c>
      <c r="O508" s="41">
        <f t="shared" si="109"/>
        <v>0</v>
      </c>
      <c r="P508" s="78">
        <f t="shared" si="96"/>
        <v>1</v>
      </c>
      <c r="Q508" s="144">
        <f t="shared" si="98"/>
        <v>300</v>
      </c>
    </row>
    <row r="509" spans="1:17" ht="18" x14ac:dyDescent="0.2">
      <c r="A509" s="31"/>
      <c r="B509" s="10" t="s">
        <v>745</v>
      </c>
      <c r="C509" s="50">
        <v>511</v>
      </c>
      <c r="D509" s="50" t="str">
        <f t="shared" si="99"/>
        <v>500-1000</v>
      </c>
      <c r="E509" s="54">
        <v>1</v>
      </c>
      <c r="F509" s="54"/>
      <c r="G509" s="15"/>
      <c r="H509" s="54"/>
      <c r="I509" s="54"/>
      <c r="J509" s="46">
        <f t="shared" ref="J509:J572" si="110">SUM(E509:I509)</f>
        <v>1</v>
      </c>
      <c r="K509" s="62">
        <v>1</v>
      </c>
      <c r="L509" s="67"/>
      <c r="M509" s="67"/>
      <c r="N509" s="67"/>
      <c r="O509" s="67"/>
      <c r="P509" s="78">
        <f t="shared" si="96"/>
        <v>1</v>
      </c>
      <c r="Q509" s="144">
        <f t="shared" si="98"/>
        <v>100</v>
      </c>
    </row>
    <row r="510" spans="1:17" ht="18" x14ac:dyDescent="0.2">
      <c r="A510" s="31"/>
      <c r="B510" s="10" t="s">
        <v>746</v>
      </c>
      <c r="C510" s="50">
        <v>1</v>
      </c>
      <c r="D510" s="50" t="str">
        <f t="shared" si="99"/>
        <v>0-100</v>
      </c>
      <c r="E510" s="54">
        <v>0</v>
      </c>
      <c r="F510" s="54"/>
      <c r="G510" s="15"/>
      <c r="H510" s="54"/>
      <c r="I510" s="54"/>
      <c r="J510" s="46">
        <f t="shared" si="110"/>
        <v>0</v>
      </c>
      <c r="K510" s="62">
        <v>0</v>
      </c>
      <c r="L510" s="67"/>
      <c r="M510" s="67"/>
      <c r="N510" s="67"/>
      <c r="O510" s="67"/>
      <c r="P510" s="78">
        <f t="shared" si="96"/>
        <v>0</v>
      </c>
      <c r="Q510" s="146" t="s">
        <v>1798</v>
      </c>
    </row>
    <row r="511" spans="1:17" ht="18" x14ac:dyDescent="0.2">
      <c r="A511" s="31"/>
      <c r="B511" s="10" t="s">
        <v>747</v>
      </c>
      <c r="C511" s="50">
        <v>5</v>
      </c>
      <c r="D511" s="50" t="str">
        <f t="shared" si="99"/>
        <v>0-100</v>
      </c>
      <c r="E511" s="54">
        <v>0</v>
      </c>
      <c r="F511" s="54"/>
      <c r="G511" s="15"/>
      <c r="H511" s="54"/>
      <c r="I511" s="54"/>
      <c r="J511" s="46">
        <f t="shared" si="110"/>
        <v>0</v>
      </c>
      <c r="K511" s="62">
        <v>0</v>
      </c>
      <c r="L511" s="67"/>
      <c r="M511" s="67"/>
      <c r="N511" s="67"/>
      <c r="O511" s="67"/>
      <c r="P511" s="78">
        <f t="shared" si="96"/>
        <v>0</v>
      </c>
      <c r="Q511" s="146" t="s">
        <v>1798</v>
      </c>
    </row>
    <row r="512" spans="1:17" ht="18" x14ac:dyDescent="0.2">
      <c r="A512" s="31"/>
      <c r="B512" s="10" t="s">
        <v>748</v>
      </c>
      <c r="C512" s="50">
        <v>43</v>
      </c>
      <c r="D512" s="50" t="str">
        <f t="shared" si="99"/>
        <v>0-100</v>
      </c>
      <c r="E512" s="54">
        <v>0</v>
      </c>
      <c r="F512" s="54"/>
      <c r="G512" s="15"/>
      <c r="H512" s="54"/>
      <c r="I512" s="54"/>
      <c r="J512" s="46">
        <f t="shared" si="110"/>
        <v>0</v>
      </c>
      <c r="K512" s="62">
        <v>0</v>
      </c>
      <c r="L512" s="67"/>
      <c r="M512" s="67"/>
      <c r="N512" s="67"/>
      <c r="O512" s="67"/>
      <c r="P512" s="78">
        <f t="shared" si="96"/>
        <v>0</v>
      </c>
      <c r="Q512" s="80" t="s">
        <v>1799</v>
      </c>
    </row>
    <row r="513" spans="1:17" ht="18" x14ac:dyDescent="0.2">
      <c r="A513" s="31"/>
      <c r="B513" s="10" t="s">
        <v>749</v>
      </c>
      <c r="C513" s="50">
        <v>128</v>
      </c>
      <c r="D513" s="50" t="str">
        <f t="shared" si="99"/>
        <v>100-200</v>
      </c>
      <c r="E513" s="54">
        <v>1</v>
      </c>
      <c r="F513" s="54"/>
      <c r="G513" s="15"/>
      <c r="H513" s="54"/>
      <c r="I513" s="54"/>
      <c r="J513" s="46">
        <f t="shared" si="110"/>
        <v>1</v>
      </c>
      <c r="K513" s="62">
        <v>0</v>
      </c>
      <c r="L513" s="67"/>
      <c r="M513" s="67"/>
      <c r="N513" s="67"/>
      <c r="O513" s="67"/>
      <c r="P513" s="78">
        <f t="shared" si="96"/>
        <v>0</v>
      </c>
      <c r="Q513" s="80" t="s">
        <v>1799</v>
      </c>
    </row>
    <row r="514" spans="1:17" ht="18" x14ac:dyDescent="0.2">
      <c r="A514" s="31"/>
      <c r="B514" s="10" t="s">
        <v>750</v>
      </c>
      <c r="C514" s="50">
        <v>148</v>
      </c>
      <c r="D514" s="50" t="str">
        <f t="shared" si="99"/>
        <v>100-200</v>
      </c>
      <c r="E514" s="54">
        <v>1</v>
      </c>
      <c r="F514" s="54"/>
      <c r="G514" s="15"/>
      <c r="H514" s="54"/>
      <c r="I514" s="54"/>
      <c r="J514" s="46">
        <f t="shared" si="110"/>
        <v>1</v>
      </c>
      <c r="K514" s="62">
        <v>0</v>
      </c>
      <c r="L514" s="67"/>
      <c r="M514" s="67"/>
      <c r="N514" s="67"/>
      <c r="O514" s="67"/>
      <c r="P514" s="78">
        <f t="shared" si="96"/>
        <v>0</v>
      </c>
      <c r="Q514" s="146" t="s">
        <v>1798</v>
      </c>
    </row>
    <row r="515" spans="1:17" ht="18" x14ac:dyDescent="0.2">
      <c r="A515" s="31"/>
      <c r="B515" s="10" t="s">
        <v>751</v>
      </c>
      <c r="C515" s="50">
        <v>5</v>
      </c>
      <c r="D515" s="50" t="str">
        <f t="shared" si="99"/>
        <v>0-100</v>
      </c>
      <c r="E515" s="54">
        <v>0</v>
      </c>
      <c r="F515" s="54"/>
      <c r="G515" s="15"/>
      <c r="H515" s="54"/>
      <c r="I515" s="54"/>
      <c r="J515" s="46">
        <f t="shared" si="110"/>
        <v>0</v>
      </c>
      <c r="K515" s="62">
        <v>0</v>
      </c>
      <c r="L515" s="67"/>
      <c r="M515" s="67"/>
      <c r="N515" s="67"/>
      <c r="O515" s="67"/>
      <c r="P515" s="78">
        <f t="shared" si="96"/>
        <v>0</v>
      </c>
      <c r="Q515" s="146" t="s">
        <v>1798</v>
      </c>
    </row>
    <row r="516" spans="1:17" ht="18" x14ac:dyDescent="0.2">
      <c r="A516" s="39">
        <v>8</v>
      </c>
      <c r="B516" s="12" t="s">
        <v>1584</v>
      </c>
      <c r="C516" s="40">
        <v>1344</v>
      </c>
      <c r="D516" s="40"/>
      <c r="E516" s="53">
        <f>SUM(E517:E524)</f>
        <v>4</v>
      </c>
      <c r="F516" s="53">
        <f t="shared" ref="F516:O516" si="111">SUM(F517:F524)</f>
        <v>0</v>
      </c>
      <c r="G516" s="53">
        <f t="shared" si="111"/>
        <v>0</v>
      </c>
      <c r="H516" s="53">
        <f t="shared" si="111"/>
        <v>0</v>
      </c>
      <c r="I516" s="53">
        <f t="shared" si="111"/>
        <v>0</v>
      </c>
      <c r="J516" s="42">
        <f t="shared" si="110"/>
        <v>4</v>
      </c>
      <c r="K516" s="41">
        <f t="shared" si="111"/>
        <v>1</v>
      </c>
      <c r="L516" s="41">
        <f t="shared" si="111"/>
        <v>0</v>
      </c>
      <c r="M516" s="41">
        <f t="shared" si="111"/>
        <v>0</v>
      </c>
      <c r="N516" s="41">
        <f t="shared" si="111"/>
        <v>0</v>
      </c>
      <c r="O516" s="41">
        <f t="shared" si="111"/>
        <v>0</v>
      </c>
      <c r="P516" s="78">
        <f t="shared" si="96"/>
        <v>1</v>
      </c>
      <c r="Q516" s="144">
        <f t="shared" si="98"/>
        <v>400</v>
      </c>
    </row>
    <row r="517" spans="1:17" ht="18" x14ac:dyDescent="0.2">
      <c r="A517" s="31"/>
      <c r="B517" s="10" t="s">
        <v>752</v>
      </c>
      <c r="C517" s="50">
        <v>353</v>
      </c>
      <c r="D517" s="50" t="str">
        <f t="shared" si="99"/>
        <v>300-500</v>
      </c>
      <c r="E517" s="54">
        <v>1</v>
      </c>
      <c r="F517" s="54"/>
      <c r="G517" s="15"/>
      <c r="H517" s="54"/>
      <c r="I517" s="54"/>
      <c r="J517" s="46">
        <f t="shared" si="110"/>
        <v>1</v>
      </c>
      <c r="K517" s="62">
        <v>1</v>
      </c>
      <c r="L517" s="67"/>
      <c r="M517" s="67"/>
      <c r="N517" s="67"/>
      <c r="O517" s="67"/>
      <c r="P517" s="78">
        <f t="shared" ref="P517:P580" si="112">SUM(K517:O517)</f>
        <v>1</v>
      </c>
      <c r="Q517" s="144">
        <f t="shared" ref="Q517:Q577" si="113">J517/P517*100</f>
        <v>100</v>
      </c>
    </row>
    <row r="518" spans="1:17" ht="18" x14ac:dyDescent="0.2">
      <c r="A518" s="31"/>
      <c r="B518" s="10" t="s">
        <v>753</v>
      </c>
      <c r="C518" s="50">
        <v>288</v>
      </c>
      <c r="D518" s="50" t="str">
        <f t="shared" si="99"/>
        <v>200-300</v>
      </c>
      <c r="E518" s="54">
        <v>1</v>
      </c>
      <c r="F518" s="54"/>
      <c r="G518" s="15"/>
      <c r="H518" s="54"/>
      <c r="I518" s="54"/>
      <c r="J518" s="46">
        <f t="shared" si="110"/>
        <v>1</v>
      </c>
      <c r="K518" s="62">
        <v>0</v>
      </c>
      <c r="L518" s="67"/>
      <c r="M518" s="67"/>
      <c r="N518" s="67"/>
      <c r="O518" s="67"/>
      <c r="P518" s="78">
        <f t="shared" si="112"/>
        <v>0</v>
      </c>
      <c r="Q518" s="80" t="s">
        <v>1799</v>
      </c>
    </row>
    <row r="519" spans="1:17" ht="18" x14ac:dyDescent="0.2">
      <c r="A519" s="31"/>
      <c r="B519" s="10" t="s">
        <v>754</v>
      </c>
      <c r="C519" s="50">
        <v>278</v>
      </c>
      <c r="D519" s="50" t="str">
        <f t="shared" si="99"/>
        <v>200-300</v>
      </c>
      <c r="E519" s="54">
        <v>1</v>
      </c>
      <c r="F519" s="54"/>
      <c r="G519" s="15"/>
      <c r="H519" s="54"/>
      <c r="I519" s="54"/>
      <c r="J519" s="46">
        <f t="shared" si="110"/>
        <v>1</v>
      </c>
      <c r="K519" s="62">
        <v>0</v>
      </c>
      <c r="L519" s="67"/>
      <c r="M519" s="67"/>
      <c r="N519" s="67"/>
      <c r="O519" s="67"/>
      <c r="P519" s="78">
        <f t="shared" si="112"/>
        <v>0</v>
      </c>
      <c r="Q519" s="80" t="s">
        <v>1799</v>
      </c>
    </row>
    <row r="520" spans="1:17" ht="18" x14ac:dyDescent="0.2">
      <c r="A520" s="31"/>
      <c r="B520" s="10" t="s">
        <v>755</v>
      </c>
      <c r="C520" s="50">
        <v>34</v>
      </c>
      <c r="D520" s="50" t="str">
        <f t="shared" si="99"/>
        <v>0-100</v>
      </c>
      <c r="E520" s="54">
        <v>0</v>
      </c>
      <c r="F520" s="54"/>
      <c r="G520" s="15"/>
      <c r="H520" s="54"/>
      <c r="I520" s="54"/>
      <c r="J520" s="46">
        <f t="shared" si="110"/>
        <v>0</v>
      </c>
      <c r="K520" s="62">
        <v>0</v>
      </c>
      <c r="L520" s="67"/>
      <c r="M520" s="67"/>
      <c r="N520" s="67"/>
      <c r="O520" s="67"/>
      <c r="P520" s="78">
        <f t="shared" si="112"/>
        <v>0</v>
      </c>
      <c r="Q520" s="146" t="s">
        <v>1798</v>
      </c>
    </row>
    <row r="521" spans="1:17" ht="18" x14ac:dyDescent="0.2">
      <c r="A521" s="31"/>
      <c r="B521" s="10" t="s">
        <v>756</v>
      </c>
      <c r="C521" s="50">
        <v>96</v>
      </c>
      <c r="D521" s="50" t="str">
        <f t="shared" si="99"/>
        <v>0-100</v>
      </c>
      <c r="E521" s="54">
        <v>1</v>
      </c>
      <c r="F521" s="54"/>
      <c r="G521" s="15"/>
      <c r="H521" s="54"/>
      <c r="I521" s="54"/>
      <c r="J521" s="46">
        <f t="shared" si="110"/>
        <v>1</v>
      </c>
      <c r="K521" s="62">
        <v>0</v>
      </c>
      <c r="L521" s="67"/>
      <c r="M521" s="67"/>
      <c r="N521" s="67"/>
      <c r="O521" s="67"/>
      <c r="P521" s="78">
        <f t="shared" si="112"/>
        <v>0</v>
      </c>
      <c r="Q521" s="80" t="s">
        <v>1799</v>
      </c>
    </row>
    <row r="522" spans="1:17" ht="18" x14ac:dyDescent="0.2">
      <c r="A522" s="31"/>
      <c r="B522" s="10" t="s">
        <v>757</v>
      </c>
      <c r="C522" s="50">
        <v>149</v>
      </c>
      <c r="D522" s="50" t="str">
        <f t="shared" si="99"/>
        <v>100-200</v>
      </c>
      <c r="E522" s="54">
        <v>0</v>
      </c>
      <c r="F522" s="54"/>
      <c r="G522" s="15"/>
      <c r="H522" s="54"/>
      <c r="I522" s="54"/>
      <c r="J522" s="46">
        <f t="shared" si="110"/>
        <v>0</v>
      </c>
      <c r="K522" s="62">
        <v>0</v>
      </c>
      <c r="L522" s="67"/>
      <c r="M522" s="67"/>
      <c r="N522" s="67"/>
      <c r="O522" s="67"/>
      <c r="P522" s="78">
        <f t="shared" si="112"/>
        <v>0</v>
      </c>
      <c r="Q522" s="146" t="s">
        <v>1798</v>
      </c>
    </row>
    <row r="523" spans="1:17" ht="18" x14ac:dyDescent="0.2">
      <c r="A523" s="31"/>
      <c r="B523" s="10" t="s">
        <v>758</v>
      </c>
      <c r="C523" s="50">
        <v>72</v>
      </c>
      <c r="D523" s="50" t="str">
        <f t="shared" ref="D523:D586" si="114">IF(C523&lt;=100,"0-100",IF(AND(C523&gt;100,C523&lt;=200),"100-200",IF(AND(C523&gt;200,C523&lt;=300),"200-300",IF(AND(C523&gt;300,C523&lt;=500),"300-500",IF(AND(C523&gt;500,C523&lt;=1000),"500-1000",IF(AND(C523&gt;1000,C523&lt;=1500),"1000-1500",IF(AND(C523&gt;1500,C523&lt;=2000),"1500-2000",IF(AND(C523&gt;2000,C523&lt;=3000),"2000-3000",IF(AND(C523&gt;3000,C523&lt;=5000),"3000-5000",IF(C523&gt;5000,"5000 и более"))))))))))</f>
        <v>0-100</v>
      </c>
      <c r="E523" s="54">
        <v>0</v>
      </c>
      <c r="F523" s="54"/>
      <c r="G523" s="15"/>
      <c r="H523" s="54"/>
      <c r="I523" s="54"/>
      <c r="J523" s="46">
        <f t="shared" si="110"/>
        <v>0</v>
      </c>
      <c r="K523" s="62">
        <v>0</v>
      </c>
      <c r="L523" s="67"/>
      <c r="M523" s="67"/>
      <c r="N523" s="67"/>
      <c r="O523" s="67"/>
      <c r="P523" s="78">
        <f t="shared" si="112"/>
        <v>0</v>
      </c>
      <c r="Q523" s="146" t="s">
        <v>1798</v>
      </c>
    </row>
    <row r="524" spans="1:17" ht="18" x14ac:dyDescent="0.2">
      <c r="A524" s="31"/>
      <c r="B524" s="10" t="s">
        <v>759</v>
      </c>
      <c r="C524" s="50">
        <v>74</v>
      </c>
      <c r="D524" s="50" t="str">
        <f t="shared" si="114"/>
        <v>0-100</v>
      </c>
      <c r="E524" s="54">
        <v>0</v>
      </c>
      <c r="F524" s="54"/>
      <c r="G524" s="15"/>
      <c r="H524" s="54"/>
      <c r="I524" s="54"/>
      <c r="J524" s="46">
        <f t="shared" si="110"/>
        <v>0</v>
      </c>
      <c r="K524" s="62">
        <v>0</v>
      </c>
      <c r="L524" s="67"/>
      <c r="M524" s="67"/>
      <c r="N524" s="67"/>
      <c r="O524" s="67"/>
      <c r="P524" s="78">
        <f t="shared" si="112"/>
        <v>0</v>
      </c>
      <c r="Q524" s="146" t="s">
        <v>1798</v>
      </c>
    </row>
    <row r="525" spans="1:17" ht="18" x14ac:dyDescent="0.2">
      <c r="A525" s="39">
        <v>9</v>
      </c>
      <c r="B525" s="12" t="s">
        <v>1585</v>
      </c>
      <c r="C525" s="40">
        <v>3725</v>
      </c>
      <c r="D525" s="40"/>
      <c r="E525" s="53">
        <f>SUM(E526:E530)</f>
        <v>3</v>
      </c>
      <c r="F525" s="53">
        <f t="shared" ref="F525:O525" si="115">SUM(F526:F530)</f>
        <v>0</v>
      </c>
      <c r="G525" s="53">
        <f t="shared" si="115"/>
        <v>0</v>
      </c>
      <c r="H525" s="53">
        <f t="shared" si="115"/>
        <v>0</v>
      </c>
      <c r="I525" s="53">
        <f t="shared" si="115"/>
        <v>0</v>
      </c>
      <c r="J525" s="42">
        <f t="shared" si="110"/>
        <v>3</v>
      </c>
      <c r="K525" s="41">
        <f t="shared" si="115"/>
        <v>1</v>
      </c>
      <c r="L525" s="41">
        <f t="shared" si="115"/>
        <v>0</v>
      </c>
      <c r="M525" s="41">
        <f t="shared" si="115"/>
        <v>0</v>
      </c>
      <c r="N525" s="41">
        <f t="shared" si="115"/>
        <v>0</v>
      </c>
      <c r="O525" s="41">
        <f t="shared" si="115"/>
        <v>0</v>
      </c>
      <c r="P525" s="78">
        <f t="shared" si="112"/>
        <v>1</v>
      </c>
      <c r="Q525" s="144">
        <f t="shared" si="113"/>
        <v>300</v>
      </c>
    </row>
    <row r="526" spans="1:17" ht="18" x14ac:dyDescent="0.2">
      <c r="A526" s="31"/>
      <c r="B526" s="10" t="s">
        <v>760</v>
      </c>
      <c r="C526" s="50">
        <v>3637</v>
      </c>
      <c r="D526" s="50" t="str">
        <f t="shared" si="114"/>
        <v>3000-5000</v>
      </c>
      <c r="E526" s="54">
        <v>3</v>
      </c>
      <c r="F526" s="54"/>
      <c r="G526" s="15"/>
      <c r="H526" s="54"/>
      <c r="I526" s="54"/>
      <c r="J526" s="46">
        <f t="shared" si="110"/>
        <v>3</v>
      </c>
      <c r="K526" s="62">
        <v>1</v>
      </c>
      <c r="L526" s="67"/>
      <c r="M526" s="67"/>
      <c r="N526" s="67"/>
      <c r="O526" s="67"/>
      <c r="P526" s="78">
        <f t="shared" si="112"/>
        <v>1</v>
      </c>
      <c r="Q526" s="144">
        <f t="shared" si="113"/>
        <v>300</v>
      </c>
    </row>
    <row r="527" spans="1:17" ht="18" x14ac:dyDescent="0.2">
      <c r="A527" s="31"/>
      <c r="B527" s="10" t="s">
        <v>761</v>
      </c>
      <c r="C527" s="50">
        <v>24</v>
      </c>
      <c r="D527" s="50" t="str">
        <f t="shared" si="114"/>
        <v>0-100</v>
      </c>
      <c r="E527" s="54">
        <v>0</v>
      </c>
      <c r="F527" s="54"/>
      <c r="G527" s="15"/>
      <c r="H527" s="54"/>
      <c r="I527" s="54"/>
      <c r="J527" s="46">
        <f t="shared" si="110"/>
        <v>0</v>
      </c>
      <c r="K527" s="62">
        <v>0</v>
      </c>
      <c r="L527" s="67"/>
      <c r="M527" s="67"/>
      <c r="N527" s="67"/>
      <c r="O527" s="67"/>
      <c r="P527" s="78">
        <f t="shared" si="112"/>
        <v>0</v>
      </c>
      <c r="Q527" s="146" t="s">
        <v>1798</v>
      </c>
    </row>
    <row r="528" spans="1:17" ht="18" x14ac:dyDescent="0.2">
      <c r="A528" s="31"/>
      <c r="B528" s="10" t="s">
        <v>762</v>
      </c>
      <c r="C528" s="50">
        <v>5</v>
      </c>
      <c r="D528" s="50" t="str">
        <f t="shared" si="114"/>
        <v>0-100</v>
      </c>
      <c r="E528" s="54">
        <v>0</v>
      </c>
      <c r="F528" s="54"/>
      <c r="G528" s="15"/>
      <c r="H528" s="54"/>
      <c r="I528" s="54"/>
      <c r="J528" s="46">
        <f t="shared" si="110"/>
        <v>0</v>
      </c>
      <c r="K528" s="62">
        <v>0</v>
      </c>
      <c r="L528" s="67"/>
      <c r="M528" s="67"/>
      <c r="N528" s="67"/>
      <c r="O528" s="67"/>
      <c r="P528" s="78">
        <f t="shared" si="112"/>
        <v>0</v>
      </c>
      <c r="Q528" s="146" t="s">
        <v>1798</v>
      </c>
    </row>
    <row r="529" spans="1:17" ht="18" x14ac:dyDescent="0.2">
      <c r="A529" s="31"/>
      <c r="B529" s="10" t="s">
        <v>763</v>
      </c>
      <c r="C529" s="50">
        <v>8</v>
      </c>
      <c r="D529" s="50" t="str">
        <f t="shared" si="114"/>
        <v>0-100</v>
      </c>
      <c r="E529" s="54">
        <v>0</v>
      </c>
      <c r="F529" s="54"/>
      <c r="G529" s="15"/>
      <c r="H529" s="54"/>
      <c r="I529" s="54"/>
      <c r="J529" s="46">
        <f t="shared" si="110"/>
        <v>0</v>
      </c>
      <c r="K529" s="62">
        <v>0</v>
      </c>
      <c r="L529" s="67"/>
      <c r="M529" s="67"/>
      <c r="N529" s="67"/>
      <c r="O529" s="67"/>
      <c r="P529" s="78">
        <f t="shared" si="112"/>
        <v>0</v>
      </c>
      <c r="Q529" s="146" t="s">
        <v>1798</v>
      </c>
    </row>
    <row r="530" spans="1:17" ht="18" x14ac:dyDescent="0.2">
      <c r="A530" s="31"/>
      <c r="B530" s="10" t="s">
        <v>764</v>
      </c>
      <c r="C530" s="50">
        <v>51</v>
      </c>
      <c r="D530" s="50" t="str">
        <f t="shared" si="114"/>
        <v>0-100</v>
      </c>
      <c r="E530" s="54">
        <v>0</v>
      </c>
      <c r="F530" s="54"/>
      <c r="G530" s="15"/>
      <c r="H530" s="54"/>
      <c r="I530" s="54"/>
      <c r="J530" s="46">
        <f t="shared" si="110"/>
        <v>0</v>
      </c>
      <c r="K530" s="62">
        <v>0</v>
      </c>
      <c r="L530" s="67"/>
      <c r="M530" s="67"/>
      <c r="N530" s="67"/>
      <c r="O530" s="67"/>
      <c r="P530" s="78">
        <f t="shared" si="112"/>
        <v>0</v>
      </c>
      <c r="Q530" s="146" t="s">
        <v>1798</v>
      </c>
    </row>
    <row r="531" spans="1:17" ht="18" x14ac:dyDescent="0.2">
      <c r="A531" s="39">
        <v>10</v>
      </c>
      <c r="B531" s="12" t="s">
        <v>1586</v>
      </c>
      <c r="C531" s="40">
        <v>682</v>
      </c>
      <c r="D531" s="40"/>
      <c r="E531" s="53">
        <f>SUM(E532:E534)</f>
        <v>3</v>
      </c>
      <c r="F531" s="53">
        <f t="shared" ref="F531:O531" si="116">SUM(F532:F534)</f>
        <v>0</v>
      </c>
      <c r="G531" s="53">
        <f t="shared" si="116"/>
        <v>0</v>
      </c>
      <c r="H531" s="53">
        <f t="shared" si="116"/>
        <v>0</v>
      </c>
      <c r="I531" s="53">
        <f t="shared" si="116"/>
        <v>0</v>
      </c>
      <c r="J531" s="42">
        <f t="shared" si="110"/>
        <v>3</v>
      </c>
      <c r="K531" s="41">
        <f t="shared" si="116"/>
        <v>1</v>
      </c>
      <c r="L531" s="41">
        <f t="shared" si="116"/>
        <v>0</v>
      </c>
      <c r="M531" s="41">
        <f t="shared" si="116"/>
        <v>0</v>
      </c>
      <c r="N531" s="41">
        <f t="shared" si="116"/>
        <v>0</v>
      </c>
      <c r="O531" s="41">
        <f t="shared" si="116"/>
        <v>0</v>
      </c>
      <c r="P531" s="78">
        <f t="shared" si="112"/>
        <v>1</v>
      </c>
      <c r="Q531" s="144">
        <f t="shared" si="113"/>
        <v>300</v>
      </c>
    </row>
    <row r="532" spans="1:17" ht="18" x14ac:dyDescent="0.2">
      <c r="A532" s="31"/>
      <c r="B532" s="10" t="s">
        <v>790</v>
      </c>
      <c r="C532" s="50">
        <v>233</v>
      </c>
      <c r="D532" s="50" t="str">
        <f t="shared" si="114"/>
        <v>200-300</v>
      </c>
      <c r="E532" s="54">
        <v>1</v>
      </c>
      <c r="F532" s="54"/>
      <c r="G532" s="15"/>
      <c r="H532" s="54"/>
      <c r="I532" s="54"/>
      <c r="J532" s="46">
        <f t="shared" si="110"/>
        <v>1</v>
      </c>
      <c r="K532" s="62">
        <v>0</v>
      </c>
      <c r="L532" s="67"/>
      <c r="M532" s="67"/>
      <c r="N532" s="67"/>
      <c r="O532" s="67"/>
      <c r="P532" s="78">
        <f t="shared" si="112"/>
        <v>0</v>
      </c>
      <c r="Q532" s="80" t="s">
        <v>1799</v>
      </c>
    </row>
    <row r="533" spans="1:17" ht="18" x14ac:dyDescent="0.2">
      <c r="A533" s="31"/>
      <c r="B533" s="10" t="s">
        <v>791</v>
      </c>
      <c r="C533" s="50">
        <v>276</v>
      </c>
      <c r="D533" s="50" t="str">
        <f t="shared" si="114"/>
        <v>200-300</v>
      </c>
      <c r="E533" s="54">
        <v>1</v>
      </c>
      <c r="F533" s="54"/>
      <c r="G533" s="15"/>
      <c r="H533" s="54"/>
      <c r="I533" s="54"/>
      <c r="J533" s="46">
        <f t="shared" si="110"/>
        <v>1</v>
      </c>
      <c r="K533" s="62">
        <v>1</v>
      </c>
      <c r="L533" s="67"/>
      <c r="M533" s="67"/>
      <c r="N533" s="67"/>
      <c r="O533" s="67"/>
      <c r="P533" s="78">
        <f t="shared" si="112"/>
        <v>1</v>
      </c>
      <c r="Q533" s="144">
        <f t="shared" si="113"/>
        <v>100</v>
      </c>
    </row>
    <row r="534" spans="1:17" ht="18" x14ac:dyDescent="0.2">
      <c r="A534" s="31"/>
      <c r="B534" s="10" t="s">
        <v>792</v>
      </c>
      <c r="C534" s="50">
        <v>173</v>
      </c>
      <c r="D534" s="50" t="str">
        <f t="shared" si="114"/>
        <v>100-200</v>
      </c>
      <c r="E534" s="54">
        <v>1</v>
      </c>
      <c r="F534" s="54"/>
      <c r="G534" s="15"/>
      <c r="H534" s="54"/>
      <c r="I534" s="54"/>
      <c r="J534" s="46">
        <f t="shared" si="110"/>
        <v>1</v>
      </c>
      <c r="K534" s="62">
        <v>0</v>
      </c>
      <c r="L534" s="67"/>
      <c r="M534" s="67"/>
      <c r="N534" s="67"/>
      <c r="O534" s="67"/>
      <c r="P534" s="78">
        <f t="shared" si="112"/>
        <v>0</v>
      </c>
      <c r="Q534" s="80" t="s">
        <v>1799</v>
      </c>
    </row>
    <row r="535" spans="1:17" ht="18" x14ac:dyDescent="0.2">
      <c r="A535" s="39">
        <v>11</v>
      </c>
      <c r="B535" s="12" t="s">
        <v>1587</v>
      </c>
      <c r="C535" s="40">
        <v>3306</v>
      </c>
      <c r="D535" s="40"/>
      <c r="E535" s="53">
        <f>SUM(E536:E540)</f>
        <v>3</v>
      </c>
      <c r="F535" s="53">
        <f t="shared" ref="F535:O535" si="117">SUM(F536:F540)</f>
        <v>0</v>
      </c>
      <c r="G535" s="53">
        <f t="shared" si="117"/>
        <v>0</v>
      </c>
      <c r="H535" s="53">
        <f t="shared" si="117"/>
        <v>0</v>
      </c>
      <c r="I535" s="53">
        <f t="shared" si="117"/>
        <v>0</v>
      </c>
      <c r="J535" s="42">
        <f t="shared" si="110"/>
        <v>3</v>
      </c>
      <c r="K535" s="41">
        <f t="shared" si="117"/>
        <v>3</v>
      </c>
      <c r="L535" s="41">
        <f t="shared" si="117"/>
        <v>0</v>
      </c>
      <c r="M535" s="41">
        <f t="shared" si="117"/>
        <v>0</v>
      </c>
      <c r="N535" s="41">
        <f t="shared" si="117"/>
        <v>0</v>
      </c>
      <c r="O535" s="41">
        <f t="shared" si="117"/>
        <v>0</v>
      </c>
      <c r="P535" s="78">
        <f t="shared" si="112"/>
        <v>3</v>
      </c>
      <c r="Q535" s="144">
        <f t="shared" si="113"/>
        <v>100</v>
      </c>
    </row>
    <row r="536" spans="1:17" ht="18" x14ac:dyDescent="0.2">
      <c r="A536" s="31"/>
      <c r="B536" s="10" t="s">
        <v>765</v>
      </c>
      <c r="C536" s="50">
        <v>2157</v>
      </c>
      <c r="D536" s="50" t="str">
        <f t="shared" si="114"/>
        <v>2000-3000</v>
      </c>
      <c r="E536" s="54">
        <v>1</v>
      </c>
      <c r="F536" s="54"/>
      <c r="G536" s="15"/>
      <c r="H536" s="54"/>
      <c r="I536" s="54"/>
      <c r="J536" s="46">
        <f t="shared" si="110"/>
        <v>1</v>
      </c>
      <c r="K536" s="62">
        <v>1</v>
      </c>
      <c r="L536" s="67"/>
      <c r="M536" s="67"/>
      <c r="N536" s="67"/>
      <c r="O536" s="67"/>
      <c r="P536" s="78">
        <f t="shared" si="112"/>
        <v>1</v>
      </c>
      <c r="Q536" s="144">
        <f t="shared" si="113"/>
        <v>100</v>
      </c>
    </row>
    <row r="537" spans="1:17" ht="18" x14ac:dyDescent="0.2">
      <c r="A537" s="31"/>
      <c r="B537" s="10" t="s">
        <v>766</v>
      </c>
      <c r="C537" s="50">
        <v>489</v>
      </c>
      <c r="D537" s="50" t="str">
        <f t="shared" si="114"/>
        <v>300-500</v>
      </c>
      <c r="E537" s="54">
        <v>1</v>
      </c>
      <c r="F537" s="54"/>
      <c r="G537" s="15"/>
      <c r="H537" s="54"/>
      <c r="I537" s="54"/>
      <c r="J537" s="46">
        <f t="shared" si="110"/>
        <v>1</v>
      </c>
      <c r="K537" s="62">
        <v>1</v>
      </c>
      <c r="L537" s="67"/>
      <c r="M537" s="67"/>
      <c r="N537" s="67"/>
      <c r="O537" s="67"/>
      <c r="P537" s="78">
        <f t="shared" si="112"/>
        <v>1</v>
      </c>
      <c r="Q537" s="144">
        <f t="shared" si="113"/>
        <v>100</v>
      </c>
    </row>
    <row r="538" spans="1:17" ht="18" x14ac:dyDescent="0.2">
      <c r="A538" s="31"/>
      <c r="B538" s="10" t="s">
        <v>767</v>
      </c>
      <c r="C538" s="50">
        <v>21</v>
      </c>
      <c r="D538" s="50" t="str">
        <f t="shared" si="114"/>
        <v>0-100</v>
      </c>
      <c r="E538" s="54">
        <v>0</v>
      </c>
      <c r="F538" s="54"/>
      <c r="G538" s="15"/>
      <c r="H538" s="54"/>
      <c r="I538" s="54"/>
      <c r="J538" s="46">
        <f t="shared" si="110"/>
        <v>0</v>
      </c>
      <c r="K538" s="62">
        <v>0</v>
      </c>
      <c r="L538" s="67"/>
      <c r="M538" s="67"/>
      <c r="N538" s="67"/>
      <c r="O538" s="67"/>
      <c r="P538" s="78">
        <f t="shared" si="112"/>
        <v>0</v>
      </c>
      <c r="Q538" s="146" t="s">
        <v>1798</v>
      </c>
    </row>
    <row r="539" spans="1:17" ht="18" x14ac:dyDescent="0.2">
      <c r="A539" s="31"/>
      <c r="B539" s="10" t="s">
        <v>768</v>
      </c>
      <c r="C539" s="50">
        <v>0</v>
      </c>
      <c r="D539" s="50" t="str">
        <f t="shared" si="114"/>
        <v>0-100</v>
      </c>
      <c r="E539" s="54">
        <v>0</v>
      </c>
      <c r="F539" s="54"/>
      <c r="G539" s="15"/>
      <c r="H539" s="54"/>
      <c r="I539" s="54"/>
      <c r="J539" s="46">
        <f t="shared" si="110"/>
        <v>0</v>
      </c>
      <c r="K539" s="62">
        <v>0</v>
      </c>
      <c r="L539" s="67"/>
      <c r="M539" s="67"/>
      <c r="N539" s="67"/>
      <c r="O539" s="67"/>
      <c r="P539" s="78">
        <f t="shared" si="112"/>
        <v>0</v>
      </c>
      <c r="Q539" s="146" t="s">
        <v>1798</v>
      </c>
    </row>
    <row r="540" spans="1:17" ht="18" x14ac:dyDescent="0.2">
      <c r="A540" s="31"/>
      <c r="B540" s="10" t="s">
        <v>769</v>
      </c>
      <c r="C540" s="50">
        <v>639</v>
      </c>
      <c r="D540" s="50" t="str">
        <f t="shared" si="114"/>
        <v>500-1000</v>
      </c>
      <c r="E540" s="54">
        <v>1</v>
      </c>
      <c r="F540" s="54"/>
      <c r="G540" s="15"/>
      <c r="H540" s="54"/>
      <c r="I540" s="54"/>
      <c r="J540" s="46">
        <f t="shared" si="110"/>
        <v>1</v>
      </c>
      <c r="K540" s="62">
        <v>1</v>
      </c>
      <c r="L540" s="67"/>
      <c r="M540" s="67"/>
      <c r="N540" s="67"/>
      <c r="O540" s="67"/>
      <c r="P540" s="78">
        <f t="shared" si="112"/>
        <v>1</v>
      </c>
      <c r="Q540" s="144">
        <f t="shared" si="113"/>
        <v>100</v>
      </c>
    </row>
    <row r="541" spans="1:17" ht="18" x14ac:dyDescent="0.2">
      <c r="A541" s="39">
        <v>12</v>
      </c>
      <c r="B541" s="12" t="s">
        <v>1588</v>
      </c>
      <c r="C541" s="40">
        <v>778</v>
      </c>
      <c r="D541" s="40"/>
      <c r="E541" s="53">
        <f>SUM(E542:E544)</f>
        <v>2</v>
      </c>
      <c r="F541" s="53">
        <f t="shared" ref="F541:O541" si="118">SUM(F542:F544)</f>
        <v>0</v>
      </c>
      <c r="G541" s="53">
        <f t="shared" si="118"/>
        <v>0</v>
      </c>
      <c r="H541" s="53">
        <f t="shared" si="118"/>
        <v>0</v>
      </c>
      <c r="I541" s="53">
        <f t="shared" si="118"/>
        <v>0</v>
      </c>
      <c r="J541" s="42">
        <f t="shared" si="110"/>
        <v>2</v>
      </c>
      <c r="K541" s="41">
        <f t="shared" si="118"/>
        <v>2</v>
      </c>
      <c r="L541" s="41">
        <f t="shared" si="118"/>
        <v>0</v>
      </c>
      <c r="M541" s="41">
        <f t="shared" si="118"/>
        <v>0</v>
      </c>
      <c r="N541" s="41">
        <f t="shared" si="118"/>
        <v>0</v>
      </c>
      <c r="O541" s="41">
        <f t="shared" si="118"/>
        <v>0</v>
      </c>
      <c r="P541" s="78">
        <f t="shared" si="112"/>
        <v>2</v>
      </c>
      <c r="Q541" s="144">
        <f t="shared" si="113"/>
        <v>100</v>
      </c>
    </row>
    <row r="542" spans="1:17" ht="18" x14ac:dyDescent="0.2">
      <c r="A542" s="31"/>
      <c r="B542" s="10" t="s">
        <v>770</v>
      </c>
      <c r="C542" s="50">
        <v>432</v>
      </c>
      <c r="D542" s="50" t="str">
        <f t="shared" si="114"/>
        <v>300-500</v>
      </c>
      <c r="E542" s="54">
        <v>1</v>
      </c>
      <c r="F542" s="54"/>
      <c r="G542" s="15"/>
      <c r="H542" s="54"/>
      <c r="I542" s="54"/>
      <c r="J542" s="46">
        <f t="shared" si="110"/>
        <v>1</v>
      </c>
      <c r="K542" s="62">
        <v>1</v>
      </c>
      <c r="L542" s="67"/>
      <c r="M542" s="67"/>
      <c r="N542" s="67"/>
      <c r="O542" s="67"/>
      <c r="P542" s="78">
        <f t="shared" si="112"/>
        <v>1</v>
      </c>
      <c r="Q542" s="144">
        <f t="shared" si="113"/>
        <v>100</v>
      </c>
    </row>
    <row r="543" spans="1:17" ht="18" x14ac:dyDescent="0.2">
      <c r="A543" s="31"/>
      <c r="B543" s="10" t="s">
        <v>771</v>
      </c>
      <c r="C543" s="50">
        <v>31</v>
      </c>
      <c r="D543" s="50" t="str">
        <f t="shared" si="114"/>
        <v>0-100</v>
      </c>
      <c r="E543" s="54">
        <v>0</v>
      </c>
      <c r="F543" s="54"/>
      <c r="G543" s="15"/>
      <c r="H543" s="54"/>
      <c r="I543" s="54"/>
      <c r="J543" s="46">
        <f t="shared" si="110"/>
        <v>0</v>
      </c>
      <c r="K543" s="62">
        <v>0</v>
      </c>
      <c r="L543" s="67"/>
      <c r="M543" s="67"/>
      <c r="N543" s="67"/>
      <c r="O543" s="67"/>
      <c r="P543" s="78">
        <f t="shared" si="112"/>
        <v>0</v>
      </c>
      <c r="Q543" s="146" t="s">
        <v>1798</v>
      </c>
    </row>
    <row r="544" spans="1:17" ht="18" x14ac:dyDescent="0.2">
      <c r="A544" s="31"/>
      <c r="B544" s="10" t="s">
        <v>772</v>
      </c>
      <c r="C544" s="50">
        <v>315</v>
      </c>
      <c r="D544" s="50" t="str">
        <f t="shared" si="114"/>
        <v>300-500</v>
      </c>
      <c r="E544" s="54">
        <v>1</v>
      </c>
      <c r="F544" s="54"/>
      <c r="G544" s="15"/>
      <c r="H544" s="54"/>
      <c r="I544" s="54"/>
      <c r="J544" s="46">
        <f t="shared" si="110"/>
        <v>1</v>
      </c>
      <c r="K544" s="62">
        <v>1</v>
      </c>
      <c r="L544" s="67"/>
      <c r="M544" s="67"/>
      <c r="N544" s="67"/>
      <c r="O544" s="67"/>
      <c r="P544" s="78">
        <f t="shared" si="112"/>
        <v>1</v>
      </c>
      <c r="Q544" s="144">
        <f t="shared" si="113"/>
        <v>100</v>
      </c>
    </row>
    <row r="545" spans="1:17" ht="18" x14ac:dyDescent="0.2">
      <c r="A545" s="39">
        <v>13</v>
      </c>
      <c r="B545" s="12" t="s">
        <v>1589</v>
      </c>
      <c r="C545" s="40">
        <v>1225</v>
      </c>
      <c r="D545" s="40"/>
      <c r="E545" s="53">
        <f>SUM(E546:E552)</f>
        <v>1</v>
      </c>
      <c r="F545" s="53">
        <f t="shared" ref="F545:O545" si="119">SUM(F546:F552)</f>
        <v>0</v>
      </c>
      <c r="G545" s="53">
        <f t="shared" si="119"/>
        <v>0</v>
      </c>
      <c r="H545" s="53">
        <f t="shared" si="119"/>
        <v>0</v>
      </c>
      <c r="I545" s="53">
        <f t="shared" si="119"/>
        <v>0</v>
      </c>
      <c r="J545" s="42">
        <f t="shared" si="110"/>
        <v>1</v>
      </c>
      <c r="K545" s="41">
        <f t="shared" si="119"/>
        <v>1</v>
      </c>
      <c r="L545" s="41">
        <f t="shared" si="119"/>
        <v>0</v>
      </c>
      <c r="M545" s="41">
        <f t="shared" si="119"/>
        <v>0</v>
      </c>
      <c r="N545" s="41">
        <f t="shared" si="119"/>
        <v>0</v>
      </c>
      <c r="O545" s="41">
        <f t="shared" si="119"/>
        <v>0</v>
      </c>
      <c r="P545" s="78">
        <f t="shared" si="112"/>
        <v>1</v>
      </c>
      <c r="Q545" s="144">
        <f t="shared" si="113"/>
        <v>100</v>
      </c>
    </row>
    <row r="546" spans="1:17" ht="18" x14ac:dyDescent="0.2">
      <c r="A546" s="31"/>
      <c r="B546" s="10" t="s">
        <v>773</v>
      </c>
      <c r="C546" s="50">
        <v>824</v>
      </c>
      <c r="D546" s="50" t="str">
        <f t="shared" si="114"/>
        <v>500-1000</v>
      </c>
      <c r="E546" s="54">
        <v>1</v>
      </c>
      <c r="F546" s="54"/>
      <c r="G546" s="15"/>
      <c r="H546" s="54"/>
      <c r="I546" s="54"/>
      <c r="J546" s="46">
        <f t="shared" si="110"/>
        <v>1</v>
      </c>
      <c r="K546" s="62">
        <v>1</v>
      </c>
      <c r="L546" s="67"/>
      <c r="M546" s="67"/>
      <c r="N546" s="67"/>
      <c r="O546" s="67"/>
      <c r="P546" s="78">
        <f t="shared" si="112"/>
        <v>1</v>
      </c>
      <c r="Q546" s="144">
        <f t="shared" si="113"/>
        <v>100</v>
      </c>
    </row>
    <row r="547" spans="1:17" ht="18" x14ac:dyDescent="0.2">
      <c r="A547" s="31"/>
      <c r="B547" s="10" t="s">
        <v>774</v>
      </c>
      <c r="C547" s="50">
        <v>1</v>
      </c>
      <c r="D547" s="50" t="str">
        <f t="shared" si="114"/>
        <v>0-100</v>
      </c>
      <c r="E547" s="54">
        <v>0</v>
      </c>
      <c r="F547" s="54"/>
      <c r="G547" s="15"/>
      <c r="H547" s="54"/>
      <c r="I547" s="54"/>
      <c r="J547" s="46">
        <f t="shared" si="110"/>
        <v>0</v>
      </c>
      <c r="K547" s="62">
        <v>0</v>
      </c>
      <c r="L547" s="67"/>
      <c r="M547" s="67"/>
      <c r="N547" s="67"/>
      <c r="O547" s="67"/>
      <c r="P547" s="78">
        <f t="shared" si="112"/>
        <v>0</v>
      </c>
      <c r="Q547" s="146" t="s">
        <v>1798</v>
      </c>
    </row>
    <row r="548" spans="1:17" ht="18" x14ac:dyDescent="0.2">
      <c r="A548" s="31"/>
      <c r="B548" s="10" t="s">
        <v>775</v>
      </c>
      <c r="C548" s="50">
        <v>0</v>
      </c>
      <c r="D548" s="50" t="str">
        <f t="shared" si="114"/>
        <v>0-100</v>
      </c>
      <c r="E548" s="54">
        <v>0</v>
      </c>
      <c r="F548" s="54"/>
      <c r="G548" s="15"/>
      <c r="H548" s="54"/>
      <c r="I548" s="54"/>
      <c r="J548" s="46">
        <f t="shared" si="110"/>
        <v>0</v>
      </c>
      <c r="K548" s="62">
        <v>0</v>
      </c>
      <c r="L548" s="67"/>
      <c r="M548" s="67"/>
      <c r="N548" s="67"/>
      <c r="O548" s="67"/>
      <c r="P548" s="78">
        <f t="shared" si="112"/>
        <v>0</v>
      </c>
      <c r="Q548" s="146" t="s">
        <v>1798</v>
      </c>
    </row>
    <row r="549" spans="1:17" ht="18" x14ac:dyDescent="0.2">
      <c r="A549" s="31"/>
      <c r="B549" s="10" t="s">
        <v>776</v>
      </c>
      <c r="C549" s="50">
        <v>141</v>
      </c>
      <c r="D549" s="50" t="str">
        <f t="shared" si="114"/>
        <v>100-200</v>
      </c>
      <c r="E549" s="54">
        <v>0</v>
      </c>
      <c r="F549" s="54"/>
      <c r="G549" s="15"/>
      <c r="H549" s="54"/>
      <c r="I549" s="54"/>
      <c r="J549" s="46">
        <f t="shared" si="110"/>
        <v>0</v>
      </c>
      <c r="K549" s="62">
        <v>0</v>
      </c>
      <c r="L549" s="67"/>
      <c r="M549" s="67"/>
      <c r="N549" s="67"/>
      <c r="O549" s="67"/>
      <c r="P549" s="78">
        <f t="shared" si="112"/>
        <v>0</v>
      </c>
      <c r="Q549" s="146" t="s">
        <v>1798</v>
      </c>
    </row>
    <row r="550" spans="1:17" ht="18" x14ac:dyDescent="0.2">
      <c r="A550" s="31"/>
      <c r="B550" s="10" t="s">
        <v>777</v>
      </c>
      <c r="C550" s="50">
        <v>205</v>
      </c>
      <c r="D550" s="50" t="str">
        <f t="shared" si="114"/>
        <v>200-300</v>
      </c>
      <c r="E550" s="54">
        <v>0</v>
      </c>
      <c r="F550" s="54"/>
      <c r="G550" s="15"/>
      <c r="H550" s="54"/>
      <c r="I550" s="54"/>
      <c r="J550" s="46">
        <f t="shared" si="110"/>
        <v>0</v>
      </c>
      <c r="K550" s="62">
        <v>0</v>
      </c>
      <c r="L550" s="67"/>
      <c r="M550" s="67"/>
      <c r="N550" s="67"/>
      <c r="O550" s="67"/>
      <c r="P550" s="78">
        <f t="shared" si="112"/>
        <v>0</v>
      </c>
      <c r="Q550" s="146" t="s">
        <v>1798</v>
      </c>
    </row>
    <row r="551" spans="1:17" ht="18" x14ac:dyDescent="0.2">
      <c r="A551" s="31"/>
      <c r="B551" s="10" t="s">
        <v>778</v>
      </c>
      <c r="C551" s="50">
        <v>25</v>
      </c>
      <c r="D551" s="50" t="str">
        <f t="shared" si="114"/>
        <v>0-100</v>
      </c>
      <c r="E551" s="54">
        <v>0</v>
      </c>
      <c r="F551" s="54"/>
      <c r="G551" s="15"/>
      <c r="H551" s="54"/>
      <c r="I551" s="54"/>
      <c r="J551" s="46">
        <f t="shared" si="110"/>
        <v>0</v>
      </c>
      <c r="K551" s="62">
        <v>0</v>
      </c>
      <c r="L551" s="67"/>
      <c r="M551" s="67"/>
      <c r="N551" s="67"/>
      <c r="O551" s="67"/>
      <c r="P551" s="78">
        <f t="shared" si="112"/>
        <v>0</v>
      </c>
      <c r="Q551" s="146" t="s">
        <v>1798</v>
      </c>
    </row>
    <row r="552" spans="1:17" ht="18" x14ac:dyDescent="0.2">
      <c r="A552" s="31"/>
      <c r="B552" s="10" t="s">
        <v>779</v>
      </c>
      <c r="C552" s="50">
        <v>29</v>
      </c>
      <c r="D552" s="50" t="str">
        <f t="shared" si="114"/>
        <v>0-100</v>
      </c>
      <c r="E552" s="54">
        <v>0</v>
      </c>
      <c r="F552" s="54"/>
      <c r="G552" s="15"/>
      <c r="H552" s="54"/>
      <c r="I552" s="54"/>
      <c r="J552" s="46">
        <f t="shared" si="110"/>
        <v>0</v>
      </c>
      <c r="K552" s="62">
        <v>0</v>
      </c>
      <c r="L552" s="67"/>
      <c r="M552" s="67"/>
      <c r="N552" s="67"/>
      <c r="O552" s="67"/>
      <c r="P552" s="78">
        <f t="shared" si="112"/>
        <v>0</v>
      </c>
      <c r="Q552" s="146" t="s">
        <v>1798</v>
      </c>
    </row>
    <row r="553" spans="1:17" ht="18" x14ac:dyDescent="0.2">
      <c r="A553" s="39">
        <v>14</v>
      </c>
      <c r="B553" s="12" t="s">
        <v>1564</v>
      </c>
      <c r="C553" s="40">
        <v>2679</v>
      </c>
      <c r="D553" s="40"/>
      <c r="E553" s="53">
        <f>SUM(E554:E558)</f>
        <v>4</v>
      </c>
      <c r="F553" s="53">
        <f t="shared" ref="F553:O553" si="120">SUM(F554:F558)</f>
        <v>0</v>
      </c>
      <c r="G553" s="53">
        <f t="shared" si="120"/>
        <v>0</v>
      </c>
      <c r="H553" s="53">
        <f t="shared" si="120"/>
        <v>0</v>
      </c>
      <c r="I553" s="53">
        <f t="shared" si="120"/>
        <v>0</v>
      </c>
      <c r="J553" s="42">
        <f t="shared" si="110"/>
        <v>4</v>
      </c>
      <c r="K553" s="41">
        <f t="shared" si="120"/>
        <v>3</v>
      </c>
      <c r="L553" s="41">
        <f t="shared" si="120"/>
        <v>0</v>
      </c>
      <c r="M553" s="41">
        <f t="shared" si="120"/>
        <v>0</v>
      </c>
      <c r="N553" s="41">
        <f t="shared" si="120"/>
        <v>0</v>
      </c>
      <c r="O553" s="41">
        <f t="shared" si="120"/>
        <v>0</v>
      </c>
      <c r="P553" s="78">
        <f t="shared" si="112"/>
        <v>3</v>
      </c>
      <c r="Q553" s="144">
        <f t="shared" si="113"/>
        <v>133.33333333333331</v>
      </c>
    </row>
    <row r="554" spans="1:17" ht="18" x14ac:dyDescent="0.2">
      <c r="A554" s="31"/>
      <c r="B554" s="10" t="s">
        <v>780</v>
      </c>
      <c r="C554" s="50">
        <v>636</v>
      </c>
      <c r="D554" s="50" t="str">
        <f t="shared" si="114"/>
        <v>500-1000</v>
      </c>
      <c r="E554" s="54">
        <v>1</v>
      </c>
      <c r="F554" s="54"/>
      <c r="G554" s="15"/>
      <c r="H554" s="54"/>
      <c r="I554" s="54"/>
      <c r="J554" s="46">
        <f t="shared" si="110"/>
        <v>1</v>
      </c>
      <c r="K554" s="62">
        <v>1</v>
      </c>
      <c r="L554" s="67"/>
      <c r="M554" s="67"/>
      <c r="N554" s="67"/>
      <c r="O554" s="67"/>
      <c r="P554" s="78">
        <f t="shared" si="112"/>
        <v>1</v>
      </c>
      <c r="Q554" s="144">
        <f t="shared" si="113"/>
        <v>100</v>
      </c>
    </row>
    <row r="555" spans="1:17" ht="18" x14ac:dyDescent="0.2">
      <c r="A555" s="31"/>
      <c r="B555" s="10" t="s">
        <v>781</v>
      </c>
      <c r="C555" s="50">
        <v>1187</v>
      </c>
      <c r="D555" s="50" t="str">
        <f t="shared" si="114"/>
        <v>1000-1500</v>
      </c>
      <c r="E555" s="54">
        <v>1</v>
      </c>
      <c r="F555" s="54"/>
      <c r="G555" s="15"/>
      <c r="H555" s="54"/>
      <c r="I555" s="54"/>
      <c r="J555" s="46">
        <f t="shared" si="110"/>
        <v>1</v>
      </c>
      <c r="K555" s="62">
        <v>1</v>
      </c>
      <c r="L555" s="67"/>
      <c r="M555" s="67"/>
      <c r="N555" s="67"/>
      <c r="O555" s="67"/>
      <c r="P555" s="78">
        <f t="shared" si="112"/>
        <v>1</v>
      </c>
      <c r="Q555" s="144">
        <f t="shared" si="113"/>
        <v>100</v>
      </c>
    </row>
    <row r="556" spans="1:17" ht="18" x14ac:dyDescent="0.2">
      <c r="A556" s="31"/>
      <c r="B556" s="10" t="s">
        <v>782</v>
      </c>
      <c r="C556" s="50">
        <v>92</v>
      </c>
      <c r="D556" s="50" t="str">
        <f t="shared" si="114"/>
        <v>0-100</v>
      </c>
      <c r="E556" s="54">
        <v>0</v>
      </c>
      <c r="F556" s="54"/>
      <c r="G556" s="15"/>
      <c r="H556" s="54"/>
      <c r="I556" s="54"/>
      <c r="J556" s="46">
        <f t="shared" si="110"/>
        <v>0</v>
      </c>
      <c r="K556" s="62">
        <v>0</v>
      </c>
      <c r="L556" s="67"/>
      <c r="M556" s="67"/>
      <c r="N556" s="67"/>
      <c r="O556" s="67"/>
      <c r="P556" s="78">
        <f t="shared" si="112"/>
        <v>0</v>
      </c>
      <c r="Q556" s="146" t="s">
        <v>1798</v>
      </c>
    </row>
    <row r="557" spans="1:17" ht="18" x14ac:dyDescent="0.2">
      <c r="A557" s="31"/>
      <c r="B557" s="10" t="s">
        <v>783</v>
      </c>
      <c r="C557" s="50">
        <v>651</v>
      </c>
      <c r="D557" s="50" t="str">
        <f t="shared" si="114"/>
        <v>500-1000</v>
      </c>
      <c r="E557" s="54">
        <v>1</v>
      </c>
      <c r="F557" s="54"/>
      <c r="G557" s="15"/>
      <c r="H557" s="54"/>
      <c r="I557" s="54"/>
      <c r="J557" s="46">
        <f t="shared" si="110"/>
        <v>1</v>
      </c>
      <c r="K557" s="62">
        <v>1</v>
      </c>
      <c r="L557" s="67"/>
      <c r="M557" s="67"/>
      <c r="N557" s="67"/>
      <c r="O557" s="67"/>
      <c r="P557" s="78">
        <f t="shared" si="112"/>
        <v>1</v>
      </c>
      <c r="Q557" s="144">
        <f t="shared" si="113"/>
        <v>100</v>
      </c>
    </row>
    <row r="558" spans="1:17" ht="18" x14ac:dyDescent="0.2">
      <c r="A558" s="31"/>
      <c r="B558" s="10" t="s">
        <v>793</v>
      </c>
      <c r="C558" s="50">
        <v>113</v>
      </c>
      <c r="D558" s="50" t="str">
        <f t="shared" si="114"/>
        <v>100-200</v>
      </c>
      <c r="E558" s="54">
        <v>1</v>
      </c>
      <c r="F558" s="54"/>
      <c r="G558" s="15"/>
      <c r="H558" s="54"/>
      <c r="I558" s="54"/>
      <c r="J558" s="46">
        <f t="shared" si="110"/>
        <v>1</v>
      </c>
      <c r="K558" s="62">
        <v>0</v>
      </c>
      <c r="L558" s="67"/>
      <c r="M558" s="67"/>
      <c r="N558" s="67"/>
      <c r="O558" s="67"/>
      <c r="P558" s="78">
        <f t="shared" si="112"/>
        <v>0</v>
      </c>
      <c r="Q558" s="146" t="s">
        <v>1798</v>
      </c>
    </row>
    <row r="559" spans="1:17" ht="18" x14ac:dyDescent="0.2">
      <c r="A559" s="39">
        <v>15</v>
      </c>
      <c r="B559" s="12" t="s">
        <v>1590</v>
      </c>
      <c r="C559" s="40">
        <v>1455</v>
      </c>
      <c r="D559" s="40"/>
      <c r="E559" s="53">
        <f>SUM(E560:E566)</f>
        <v>4</v>
      </c>
      <c r="F559" s="53">
        <f t="shared" ref="F559:O559" si="121">SUM(F560:F566)</f>
        <v>0</v>
      </c>
      <c r="G559" s="53">
        <f t="shared" si="121"/>
        <v>0</v>
      </c>
      <c r="H559" s="53">
        <f t="shared" si="121"/>
        <v>0</v>
      </c>
      <c r="I559" s="53">
        <f t="shared" si="121"/>
        <v>0</v>
      </c>
      <c r="J559" s="42">
        <f t="shared" si="110"/>
        <v>4</v>
      </c>
      <c r="K559" s="41">
        <f t="shared" si="121"/>
        <v>1</v>
      </c>
      <c r="L559" s="41">
        <f t="shared" si="121"/>
        <v>0</v>
      </c>
      <c r="M559" s="41">
        <f t="shared" si="121"/>
        <v>0</v>
      </c>
      <c r="N559" s="41">
        <f t="shared" si="121"/>
        <v>0</v>
      </c>
      <c r="O559" s="41">
        <f t="shared" si="121"/>
        <v>0</v>
      </c>
      <c r="P559" s="78">
        <f t="shared" si="112"/>
        <v>1</v>
      </c>
      <c r="Q559" s="144">
        <f t="shared" si="113"/>
        <v>400</v>
      </c>
    </row>
    <row r="560" spans="1:17" ht="18" x14ac:dyDescent="0.2">
      <c r="A560" s="31"/>
      <c r="B560" s="10" t="s">
        <v>784</v>
      </c>
      <c r="C560" s="50">
        <v>197</v>
      </c>
      <c r="D560" s="50" t="str">
        <f t="shared" si="114"/>
        <v>100-200</v>
      </c>
      <c r="E560" s="54">
        <v>1</v>
      </c>
      <c r="F560" s="54"/>
      <c r="G560" s="15"/>
      <c r="H560" s="54"/>
      <c r="I560" s="54"/>
      <c r="J560" s="46">
        <f t="shared" si="110"/>
        <v>1</v>
      </c>
      <c r="K560" s="62">
        <v>0</v>
      </c>
      <c r="L560" s="67"/>
      <c r="M560" s="67"/>
      <c r="N560" s="67"/>
      <c r="O560" s="67"/>
      <c r="P560" s="78">
        <f t="shared" si="112"/>
        <v>0</v>
      </c>
      <c r="Q560" s="146" t="s">
        <v>1798</v>
      </c>
    </row>
    <row r="561" spans="1:17" ht="18" x14ac:dyDescent="0.2">
      <c r="A561" s="31"/>
      <c r="B561" s="10" t="s">
        <v>785</v>
      </c>
      <c r="C561" s="50">
        <v>885</v>
      </c>
      <c r="D561" s="50" t="str">
        <f t="shared" si="114"/>
        <v>500-1000</v>
      </c>
      <c r="E561" s="54">
        <v>1</v>
      </c>
      <c r="F561" s="54"/>
      <c r="G561" s="15"/>
      <c r="H561" s="54"/>
      <c r="I561" s="54"/>
      <c r="J561" s="46">
        <f t="shared" si="110"/>
        <v>1</v>
      </c>
      <c r="K561" s="62">
        <v>1</v>
      </c>
      <c r="L561" s="67"/>
      <c r="M561" s="67"/>
      <c r="N561" s="67"/>
      <c r="O561" s="67"/>
      <c r="P561" s="78">
        <f t="shared" si="112"/>
        <v>1</v>
      </c>
      <c r="Q561" s="144">
        <f t="shared" si="113"/>
        <v>100</v>
      </c>
    </row>
    <row r="562" spans="1:17" ht="18" x14ac:dyDescent="0.2">
      <c r="A562" s="31"/>
      <c r="B562" s="10" t="s">
        <v>746</v>
      </c>
      <c r="C562" s="50">
        <v>3</v>
      </c>
      <c r="D562" s="50" t="str">
        <f t="shared" si="114"/>
        <v>0-100</v>
      </c>
      <c r="E562" s="54">
        <v>0</v>
      </c>
      <c r="F562" s="54"/>
      <c r="G562" s="15"/>
      <c r="H562" s="54"/>
      <c r="I562" s="54"/>
      <c r="J562" s="46">
        <f t="shared" si="110"/>
        <v>0</v>
      </c>
      <c r="K562" s="62">
        <v>0</v>
      </c>
      <c r="L562" s="67"/>
      <c r="M562" s="67"/>
      <c r="N562" s="67"/>
      <c r="O562" s="67"/>
      <c r="P562" s="78">
        <f t="shared" si="112"/>
        <v>0</v>
      </c>
      <c r="Q562" s="146" t="s">
        <v>1798</v>
      </c>
    </row>
    <row r="563" spans="1:17" ht="18" x14ac:dyDescent="0.2">
      <c r="A563" s="31"/>
      <c r="B563" s="10" t="s">
        <v>786</v>
      </c>
      <c r="C563" s="50">
        <v>0</v>
      </c>
      <c r="D563" s="50" t="str">
        <f t="shared" si="114"/>
        <v>0-100</v>
      </c>
      <c r="E563" s="54">
        <v>0</v>
      </c>
      <c r="F563" s="54"/>
      <c r="G563" s="15"/>
      <c r="H563" s="54"/>
      <c r="I563" s="54"/>
      <c r="J563" s="46">
        <f t="shared" si="110"/>
        <v>0</v>
      </c>
      <c r="K563" s="62">
        <v>0</v>
      </c>
      <c r="L563" s="67"/>
      <c r="M563" s="67"/>
      <c r="N563" s="67"/>
      <c r="O563" s="67"/>
      <c r="P563" s="78">
        <f t="shared" si="112"/>
        <v>0</v>
      </c>
      <c r="Q563" s="146" t="s">
        <v>1798</v>
      </c>
    </row>
    <row r="564" spans="1:17" ht="18" x14ac:dyDescent="0.2">
      <c r="A564" s="31"/>
      <c r="B564" s="10" t="s">
        <v>787</v>
      </c>
      <c r="C564" s="50">
        <v>168</v>
      </c>
      <c r="D564" s="50" t="str">
        <f t="shared" si="114"/>
        <v>100-200</v>
      </c>
      <c r="E564" s="54">
        <v>1</v>
      </c>
      <c r="F564" s="54"/>
      <c r="G564" s="15"/>
      <c r="H564" s="54"/>
      <c r="I564" s="54"/>
      <c r="J564" s="46">
        <f t="shared" si="110"/>
        <v>1</v>
      </c>
      <c r="K564" s="62">
        <v>0</v>
      </c>
      <c r="L564" s="67"/>
      <c r="M564" s="67"/>
      <c r="N564" s="67"/>
      <c r="O564" s="67"/>
      <c r="P564" s="78">
        <f t="shared" si="112"/>
        <v>0</v>
      </c>
      <c r="Q564" s="80" t="s">
        <v>1799</v>
      </c>
    </row>
    <row r="565" spans="1:17" ht="18" x14ac:dyDescent="0.2">
      <c r="A565" s="31"/>
      <c r="B565" s="10" t="s">
        <v>788</v>
      </c>
      <c r="C565" s="50">
        <v>57</v>
      </c>
      <c r="D565" s="50" t="str">
        <f t="shared" si="114"/>
        <v>0-100</v>
      </c>
      <c r="E565" s="54">
        <v>0</v>
      </c>
      <c r="F565" s="54"/>
      <c r="G565" s="15"/>
      <c r="H565" s="54"/>
      <c r="I565" s="54"/>
      <c r="J565" s="46">
        <f t="shared" si="110"/>
        <v>0</v>
      </c>
      <c r="K565" s="62">
        <v>0</v>
      </c>
      <c r="L565" s="67"/>
      <c r="M565" s="67"/>
      <c r="N565" s="67"/>
      <c r="O565" s="67"/>
      <c r="P565" s="78">
        <f t="shared" si="112"/>
        <v>0</v>
      </c>
      <c r="Q565" s="146" t="s">
        <v>1798</v>
      </c>
    </row>
    <row r="566" spans="1:17" ht="18" x14ac:dyDescent="0.2">
      <c r="A566" s="59"/>
      <c r="B566" s="10" t="s">
        <v>789</v>
      </c>
      <c r="C566" s="50">
        <v>145</v>
      </c>
      <c r="D566" s="50" t="str">
        <f t="shared" si="114"/>
        <v>100-200</v>
      </c>
      <c r="E566" s="54">
        <v>1</v>
      </c>
      <c r="F566" s="54"/>
      <c r="G566" s="15"/>
      <c r="H566" s="54"/>
      <c r="I566" s="54"/>
      <c r="J566" s="46">
        <f t="shared" si="110"/>
        <v>1</v>
      </c>
      <c r="K566" s="62">
        <v>0</v>
      </c>
      <c r="L566" s="67"/>
      <c r="M566" s="67"/>
      <c r="N566" s="67"/>
      <c r="O566" s="67"/>
      <c r="P566" s="78">
        <f t="shared" si="112"/>
        <v>0</v>
      </c>
      <c r="Q566" s="80" t="s">
        <v>1799</v>
      </c>
    </row>
    <row r="567" spans="1:17" ht="18" x14ac:dyDescent="0.2">
      <c r="A567" s="58"/>
      <c r="B567" s="55" t="s">
        <v>14</v>
      </c>
      <c r="C567" s="56">
        <v>25800</v>
      </c>
      <c r="D567" s="56"/>
      <c r="E567" s="16">
        <f>E568+E569+E572+E576+E581+E587+E590+E594+E599+E606</f>
        <v>16</v>
      </c>
      <c r="F567" s="16">
        <f t="shared" ref="F567:O567" si="122">F568+F569+F572+F576+F581+F587+F590+F594+F599+F606</f>
        <v>1</v>
      </c>
      <c r="G567" s="16">
        <f t="shared" si="122"/>
        <v>1</v>
      </c>
      <c r="H567" s="16">
        <f t="shared" si="122"/>
        <v>1</v>
      </c>
      <c r="I567" s="16">
        <f t="shared" si="122"/>
        <v>0</v>
      </c>
      <c r="J567" s="16">
        <f t="shared" si="110"/>
        <v>19</v>
      </c>
      <c r="K567" s="71">
        <f t="shared" si="122"/>
        <v>12</v>
      </c>
      <c r="L567" s="71">
        <f t="shared" si="122"/>
        <v>1</v>
      </c>
      <c r="M567" s="71">
        <f t="shared" si="122"/>
        <v>1</v>
      </c>
      <c r="N567" s="71">
        <f t="shared" si="122"/>
        <v>1</v>
      </c>
      <c r="O567" s="71">
        <f t="shared" si="122"/>
        <v>1</v>
      </c>
      <c r="P567" s="78">
        <f t="shared" si="112"/>
        <v>16</v>
      </c>
      <c r="Q567" s="144">
        <f t="shared" si="113"/>
        <v>118.75</v>
      </c>
    </row>
    <row r="568" spans="1:17" ht="18" x14ac:dyDescent="0.2">
      <c r="A568" s="39">
        <v>1</v>
      </c>
      <c r="B568" s="12" t="s">
        <v>1591</v>
      </c>
      <c r="C568" s="40">
        <v>13727</v>
      </c>
      <c r="D568" s="32" t="s">
        <v>1816</v>
      </c>
      <c r="E568" s="53">
        <v>1</v>
      </c>
      <c r="F568" s="53">
        <v>1</v>
      </c>
      <c r="G568" s="42">
        <v>1</v>
      </c>
      <c r="H568" s="53">
        <v>1</v>
      </c>
      <c r="I568" s="53"/>
      <c r="J568" s="42">
        <f t="shared" si="110"/>
        <v>4</v>
      </c>
      <c r="K568" s="41">
        <v>0</v>
      </c>
      <c r="L568" s="75">
        <v>1</v>
      </c>
      <c r="M568" s="75">
        <v>1</v>
      </c>
      <c r="N568" s="75">
        <v>1</v>
      </c>
      <c r="O568" s="75">
        <v>1</v>
      </c>
      <c r="P568" s="78">
        <f t="shared" si="112"/>
        <v>4</v>
      </c>
      <c r="Q568" s="144">
        <f t="shared" si="113"/>
        <v>100</v>
      </c>
    </row>
    <row r="569" spans="1:17" ht="18" x14ac:dyDescent="0.2">
      <c r="A569" s="39">
        <v>2</v>
      </c>
      <c r="B569" s="12" t="s">
        <v>1592</v>
      </c>
      <c r="C569" s="40">
        <v>639</v>
      </c>
      <c r="D569" s="40"/>
      <c r="E569" s="53">
        <f>SUM(E570:E571)</f>
        <v>1</v>
      </c>
      <c r="F569" s="53">
        <f t="shared" ref="F569:O569" si="123">SUM(F570:F571)</f>
        <v>0</v>
      </c>
      <c r="G569" s="53">
        <f t="shared" si="123"/>
        <v>0</v>
      </c>
      <c r="H569" s="53">
        <f t="shared" si="123"/>
        <v>0</v>
      </c>
      <c r="I569" s="53">
        <f t="shared" si="123"/>
        <v>0</v>
      </c>
      <c r="J569" s="42">
        <f t="shared" si="110"/>
        <v>1</v>
      </c>
      <c r="K569" s="41">
        <f t="shared" si="123"/>
        <v>1</v>
      </c>
      <c r="L569" s="41">
        <f t="shared" si="123"/>
        <v>0</v>
      </c>
      <c r="M569" s="41">
        <f t="shared" si="123"/>
        <v>0</v>
      </c>
      <c r="N569" s="41">
        <f t="shared" si="123"/>
        <v>0</v>
      </c>
      <c r="O569" s="41">
        <f t="shared" si="123"/>
        <v>0</v>
      </c>
      <c r="P569" s="78">
        <f t="shared" si="112"/>
        <v>1</v>
      </c>
      <c r="Q569" s="144">
        <f t="shared" si="113"/>
        <v>100</v>
      </c>
    </row>
    <row r="570" spans="1:17" ht="18" x14ac:dyDescent="0.2">
      <c r="A570" s="31"/>
      <c r="B570" s="10" t="s">
        <v>248</v>
      </c>
      <c r="C570" s="50">
        <v>502</v>
      </c>
      <c r="D570" s="50" t="str">
        <f t="shared" si="114"/>
        <v>500-1000</v>
      </c>
      <c r="E570" s="54">
        <v>1</v>
      </c>
      <c r="F570" s="54"/>
      <c r="G570" s="15"/>
      <c r="H570" s="54"/>
      <c r="I570" s="54"/>
      <c r="J570" s="46">
        <f t="shared" si="110"/>
        <v>1</v>
      </c>
      <c r="K570" s="62">
        <v>1</v>
      </c>
      <c r="L570" s="67"/>
      <c r="M570" s="67"/>
      <c r="N570" s="67"/>
      <c r="O570" s="67"/>
      <c r="P570" s="78">
        <f t="shared" si="112"/>
        <v>1</v>
      </c>
      <c r="Q570" s="144">
        <f t="shared" si="113"/>
        <v>100</v>
      </c>
    </row>
    <row r="571" spans="1:17" ht="18" x14ac:dyDescent="0.2">
      <c r="A571" s="31"/>
      <c r="B571" s="10" t="s">
        <v>249</v>
      </c>
      <c r="C571" s="50">
        <v>135</v>
      </c>
      <c r="D571" s="50" t="str">
        <f t="shared" si="114"/>
        <v>100-200</v>
      </c>
      <c r="E571" s="54">
        <v>0</v>
      </c>
      <c r="F571" s="54"/>
      <c r="G571" s="15"/>
      <c r="H571" s="54"/>
      <c r="I571" s="54"/>
      <c r="J571" s="46">
        <f t="shared" si="110"/>
        <v>0</v>
      </c>
      <c r="K571" s="62">
        <v>0</v>
      </c>
      <c r="L571" s="67"/>
      <c r="M571" s="67"/>
      <c r="N571" s="67"/>
      <c r="O571" s="67"/>
      <c r="P571" s="78">
        <f t="shared" si="112"/>
        <v>0</v>
      </c>
      <c r="Q571" s="146" t="s">
        <v>1798</v>
      </c>
    </row>
    <row r="572" spans="1:17" ht="18" x14ac:dyDescent="0.2">
      <c r="A572" s="39">
        <v>3</v>
      </c>
      <c r="B572" s="12" t="s">
        <v>1593</v>
      </c>
      <c r="C572" s="40">
        <v>2332</v>
      </c>
      <c r="D572" s="40"/>
      <c r="E572" s="53">
        <f>SUM(E573:E575)</f>
        <v>2</v>
      </c>
      <c r="F572" s="53">
        <f t="shared" ref="F572:O572" si="124">SUM(F573:F575)</f>
        <v>0</v>
      </c>
      <c r="G572" s="53">
        <f t="shared" si="124"/>
        <v>0</v>
      </c>
      <c r="H572" s="53">
        <f t="shared" si="124"/>
        <v>0</v>
      </c>
      <c r="I572" s="53">
        <f t="shared" si="124"/>
        <v>0</v>
      </c>
      <c r="J572" s="42">
        <f t="shared" si="110"/>
        <v>2</v>
      </c>
      <c r="K572" s="41">
        <f t="shared" si="124"/>
        <v>2</v>
      </c>
      <c r="L572" s="41">
        <f t="shared" si="124"/>
        <v>0</v>
      </c>
      <c r="M572" s="41">
        <f t="shared" si="124"/>
        <v>0</v>
      </c>
      <c r="N572" s="41">
        <f t="shared" si="124"/>
        <v>0</v>
      </c>
      <c r="O572" s="41">
        <f t="shared" si="124"/>
        <v>0</v>
      </c>
      <c r="P572" s="78">
        <f t="shared" si="112"/>
        <v>2</v>
      </c>
      <c r="Q572" s="144">
        <f t="shared" si="113"/>
        <v>100</v>
      </c>
    </row>
    <row r="573" spans="1:17" ht="18" x14ac:dyDescent="0.2">
      <c r="A573" s="31"/>
      <c r="B573" s="10" t="s">
        <v>250</v>
      </c>
      <c r="C573" s="50">
        <v>1432</v>
      </c>
      <c r="D573" s="50" t="str">
        <f t="shared" si="114"/>
        <v>1000-1500</v>
      </c>
      <c r="E573" s="54">
        <v>1</v>
      </c>
      <c r="F573" s="54"/>
      <c r="G573" s="15"/>
      <c r="H573" s="54"/>
      <c r="I573" s="54"/>
      <c r="J573" s="46">
        <f t="shared" ref="J573:J636" si="125">SUM(E573:I573)</f>
        <v>1</v>
      </c>
      <c r="K573" s="62">
        <v>1</v>
      </c>
      <c r="L573" s="67"/>
      <c r="M573" s="67"/>
      <c r="N573" s="67"/>
      <c r="O573" s="67"/>
      <c r="P573" s="78">
        <f t="shared" si="112"/>
        <v>1</v>
      </c>
      <c r="Q573" s="144">
        <f t="shared" si="113"/>
        <v>100</v>
      </c>
    </row>
    <row r="574" spans="1:17" ht="18" x14ac:dyDescent="0.2">
      <c r="A574" s="31"/>
      <c r="B574" s="10" t="s">
        <v>251</v>
      </c>
      <c r="C574" s="50">
        <v>181</v>
      </c>
      <c r="D574" s="50" t="str">
        <f t="shared" si="114"/>
        <v>100-200</v>
      </c>
      <c r="E574" s="54">
        <v>0</v>
      </c>
      <c r="F574" s="54"/>
      <c r="G574" s="15"/>
      <c r="H574" s="54"/>
      <c r="I574" s="54"/>
      <c r="J574" s="46">
        <f t="shared" si="125"/>
        <v>0</v>
      </c>
      <c r="K574" s="62">
        <v>0</v>
      </c>
      <c r="L574" s="67"/>
      <c r="M574" s="67"/>
      <c r="N574" s="67"/>
      <c r="O574" s="67"/>
      <c r="P574" s="78">
        <f t="shared" si="112"/>
        <v>0</v>
      </c>
      <c r="Q574" s="146" t="s">
        <v>1798</v>
      </c>
    </row>
    <row r="575" spans="1:17" ht="18" x14ac:dyDescent="0.2">
      <c r="A575" s="31"/>
      <c r="B575" s="10" t="s">
        <v>252</v>
      </c>
      <c r="C575" s="50">
        <v>719</v>
      </c>
      <c r="D575" s="50" t="str">
        <f t="shared" si="114"/>
        <v>500-1000</v>
      </c>
      <c r="E575" s="54">
        <v>1</v>
      </c>
      <c r="F575" s="54"/>
      <c r="G575" s="15"/>
      <c r="H575" s="54"/>
      <c r="I575" s="54"/>
      <c r="J575" s="46">
        <f t="shared" si="125"/>
        <v>1</v>
      </c>
      <c r="K575" s="62">
        <v>1</v>
      </c>
      <c r="L575" s="67"/>
      <c r="M575" s="67"/>
      <c r="N575" s="67"/>
      <c r="O575" s="67"/>
      <c r="P575" s="78">
        <f t="shared" si="112"/>
        <v>1</v>
      </c>
      <c r="Q575" s="144">
        <f t="shared" si="113"/>
        <v>100</v>
      </c>
    </row>
    <row r="576" spans="1:17" ht="18" x14ac:dyDescent="0.2">
      <c r="A576" s="39">
        <v>4</v>
      </c>
      <c r="B576" s="12" t="s">
        <v>1594</v>
      </c>
      <c r="C576" s="40">
        <v>1379</v>
      </c>
      <c r="D576" s="40"/>
      <c r="E576" s="53">
        <f>SUM(E577:E580)</f>
        <v>2</v>
      </c>
      <c r="F576" s="53">
        <f t="shared" ref="F576:O576" si="126">SUM(F577:F580)</f>
        <v>0</v>
      </c>
      <c r="G576" s="53">
        <f t="shared" si="126"/>
        <v>0</v>
      </c>
      <c r="H576" s="53">
        <f t="shared" si="126"/>
        <v>0</v>
      </c>
      <c r="I576" s="53">
        <f t="shared" si="126"/>
        <v>0</v>
      </c>
      <c r="J576" s="42">
        <f t="shared" si="125"/>
        <v>2</v>
      </c>
      <c r="K576" s="41">
        <f t="shared" si="126"/>
        <v>1</v>
      </c>
      <c r="L576" s="41">
        <f t="shared" si="126"/>
        <v>0</v>
      </c>
      <c r="M576" s="41">
        <f t="shared" si="126"/>
        <v>0</v>
      </c>
      <c r="N576" s="41">
        <f t="shared" si="126"/>
        <v>0</v>
      </c>
      <c r="O576" s="41">
        <f t="shared" si="126"/>
        <v>0</v>
      </c>
      <c r="P576" s="78">
        <f t="shared" si="112"/>
        <v>1</v>
      </c>
      <c r="Q576" s="144">
        <f t="shared" si="113"/>
        <v>200</v>
      </c>
    </row>
    <row r="577" spans="1:17" ht="18" x14ac:dyDescent="0.2">
      <c r="A577" s="60"/>
      <c r="B577" s="34" t="s">
        <v>253</v>
      </c>
      <c r="C577" s="61">
        <v>1219</v>
      </c>
      <c r="D577" s="50" t="str">
        <f t="shared" si="114"/>
        <v>1000-1500</v>
      </c>
      <c r="E577" s="149">
        <v>2</v>
      </c>
      <c r="F577" s="149"/>
      <c r="G577" s="46"/>
      <c r="H577" s="149"/>
      <c r="I577" s="149"/>
      <c r="J577" s="46">
        <f t="shared" si="125"/>
        <v>2</v>
      </c>
      <c r="K577" s="62">
        <v>1</v>
      </c>
      <c r="L577" s="67"/>
      <c r="M577" s="67"/>
      <c r="N577" s="67"/>
      <c r="O577" s="67"/>
      <c r="P577" s="78">
        <f t="shared" si="112"/>
        <v>1</v>
      </c>
      <c r="Q577" s="144">
        <f t="shared" si="113"/>
        <v>200</v>
      </c>
    </row>
    <row r="578" spans="1:17" ht="18" x14ac:dyDescent="0.2">
      <c r="A578" s="60"/>
      <c r="B578" s="34" t="s">
        <v>254</v>
      </c>
      <c r="C578" s="61">
        <v>52</v>
      </c>
      <c r="D578" s="50" t="str">
        <f t="shared" si="114"/>
        <v>0-100</v>
      </c>
      <c r="E578" s="149">
        <v>0</v>
      </c>
      <c r="F578" s="149"/>
      <c r="G578" s="46"/>
      <c r="H578" s="149"/>
      <c r="I578" s="149"/>
      <c r="J578" s="46">
        <f t="shared" si="125"/>
        <v>0</v>
      </c>
      <c r="K578" s="62">
        <v>0</v>
      </c>
      <c r="L578" s="67"/>
      <c r="M578" s="67"/>
      <c r="N578" s="67"/>
      <c r="O578" s="67"/>
      <c r="P578" s="78">
        <f t="shared" si="112"/>
        <v>0</v>
      </c>
      <c r="Q578" s="146" t="s">
        <v>1798</v>
      </c>
    </row>
    <row r="579" spans="1:17" ht="18" x14ac:dyDescent="0.2">
      <c r="A579" s="60"/>
      <c r="B579" s="34" t="s">
        <v>255</v>
      </c>
      <c r="C579" s="61">
        <v>79</v>
      </c>
      <c r="D579" s="50" t="str">
        <f t="shared" si="114"/>
        <v>0-100</v>
      </c>
      <c r="E579" s="149">
        <v>0</v>
      </c>
      <c r="F579" s="149"/>
      <c r="G579" s="46"/>
      <c r="H579" s="149"/>
      <c r="I579" s="149"/>
      <c r="J579" s="46">
        <f t="shared" si="125"/>
        <v>0</v>
      </c>
      <c r="K579" s="62">
        <v>0</v>
      </c>
      <c r="L579" s="67"/>
      <c r="M579" s="67"/>
      <c r="N579" s="67"/>
      <c r="O579" s="67"/>
      <c r="P579" s="78">
        <f t="shared" si="112"/>
        <v>0</v>
      </c>
      <c r="Q579" s="146" t="s">
        <v>1798</v>
      </c>
    </row>
    <row r="580" spans="1:17" s="4" customFormat="1" ht="18" x14ac:dyDescent="0.2">
      <c r="A580" s="60"/>
      <c r="B580" s="34" t="s">
        <v>256</v>
      </c>
      <c r="C580" s="61">
        <v>29</v>
      </c>
      <c r="D580" s="50" t="str">
        <f t="shared" si="114"/>
        <v>0-100</v>
      </c>
      <c r="E580" s="149">
        <v>0</v>
      </c>
      <c r="F580" s="149"/>
      <c r="G580" s="46"/>
      <c r="H580" s="149"/>
      <c r="I580" s="149"/>
      <c r="J580" s="46">
        <f t="shared" si="125"/>
        <v>0</v>
      </c>
      <c r="K580" s="62">
        <v>0</v>
      </c>
      <c r="L580" s="67"/>
      <c r="M580" s="67"/>
      <c r="N580" s="67"/>
      <c r="O580" s="67"/>
      <c r="P580" s="78">
        <f t="shared" si="112"/>
        <v>0</v>
      </c>
      <c r="Q580" s="146" t="s">
        <v>1798</v>
      </c>
    </row>
    <row r="581" spans="1:17" ht="18" x14ac:dyDescent="0.2">
      <c r="A581" s="39">
        <v>5</v>
      </c>
      <c r="B581" s="12" t="s">
        <v>1595</v>
      </c>
      <c r="C581" s="40">
        <v>1537</v>
      </c>
      <c r="D581" s="40"/>
      <c r="E581" s="53">
        <f>SUM(E582:E586)</f>
        <v>2</v>
      </c>
      <c r="F581" s="53">
        <f t="shared" ref="F581:O581" si="127">SUM(F582:F586)</f>
        <v>0</v>
      </c>
      <c r="G581" s="53">
        <f t="shared" si="127"/>
        <v>0</v>
      </c>
      <c r="H581" s="53">
        <f t="shared" si="127"/>
        <v>0</v>
      </c>
      <c r="I581" s="53">
        <f t="shared" si="127"/>
        <v>0</v>
      </c>
      <c r="J581" s="42">
        <f t="shared" si="125"/>
        <v>2</v>
      </c>
      <c r="K581" s="41">
        <f t="shared" si="127"/>
        <v>2</v>
      </c>
      <c r="L581" s="41">
        <f t="shared" si="127"/>
        <v>0</v>
      </c>
      <c r="M581" s="41">
        <f t="shared" si="127"/>
        <v>0</v>
      </c>
      <c r="N581" s="41">
        <f t="shared" si="127"/>
        <v>0</v>
      </c>
      <c r="O581" s="41">
        <f t="shared" si="127"/>
        <v>0</v>
      </c>
      <c r="P581" s="78">
        <f t="shared" ref="P581:P644" si="128">SUM(K581:O581)</f>
        <v>2</v>
      </c>
      <c r="Q581" s="144">
        <f t="shared" ref="Q581:Q644" si="129">J581/P581*100</f>
        <v>100</v>
      </c>
    </row>
    <row r="582" spans="1:17" ht="18" x14ac:dyDescent="0.2">
      <c r="A582" s="31"/>
      <c r="B582" s="10" t="s">
        <v>257</v>
      </c>
      <c r="C582" s="50">
        <v>1012</v>
      </c>
      <c r="D582" s="50" t="str">
        <f t="shared" si="114"/>
        <v>1000-1500</v>
      </c>
      <c r="E582" s="54">
        <v>1</v>
      </c>
      <c r="F582" s="54"/>
      <c r="G582" s="15"/>
      <c r="H582" s="54"/>
      <c r="I582" s="54"/>
      <c r="J582" s="46">
        <f t="shared" si="125"/>
        <v>1</v>
      </c>
      <c r="K582" s="62">
        <v>1</v>
      </c>
      <c r="L582" s="67"/>
      <c r="M582" s="67"/>
      <c r="N582" s="67"/>
      <c r="O582" s="67"/>
      <c r="P582" s="78">
        <f t="shared" si="128"/>
        <v>1</v>
      </c>
      <c r="Q582" s="144">
        <f t="shared" si="129"/>
        <v>100</v>
      </c>
    </row>
    <row r="583" spans="1:17" ht="18" x14ac:dyDescent="0.2">
      <c r="A583" s="31"/>
      <c r="B583" s="10" t="s">
        <v>258</v>
      </c>
      <c r="C583" s="50">
        <v>388</v>
      </c>
      <c r="D583" s="50" t="str">
        <f t="shared" si="114"/>
        <v>300-500</v>
      </c>
      <c r="E583" s="54">
        <v>1</v>
      </c>
      <c r="F583" s="54"/>
      <c r="G583" s="15"/>
      <c r="H583" s="54"/>
      <c r="I583" s="54"/>
      <c r="J583" s="46">
        <f t="shared" si="125"/>
        <v>1</v>
      </c>
      <c r="K583" s="62">
        <v>1</v>
      </c>
      <c r="L583" s="67"/>
      <c r="M583" s="67"/>
      <c r="N583" s="67"/>
      <c r="O583" s="67"/>
      <c r="P583" s="78">
        <f t="shared" si="128"/>
        <v>1</v>
      </c>
      <c r="Q583" s="144">
        <f t="shared" si="129"/>
        <v>100</v>
      </c>
    </row>
    <row r="584" spans="1:17" ht="18" x14ac:dyDescent="0.2">
      <c r="A584" s="31"/>
      <c r="B584" s="10" t="s">
        <v>259</v>
      </c>
      <c r="C584" s="50">
        <v>135</v>
      </c>
      <c r="D584" s="50" t="str">
        <f t="shared" si="114"/>
        <v>100-200</v>
      </c>
      <c r="E584" s="54">
        <v>0</v>
      </c>
      <c r="F584" s="54"/>
      <c r="G584" s="15"/>
      <c r="H584" s="54"/>
      <c r="I584" s="54"/>
      <c r="J584" s="46">
        <f t="shared" si="125"/>
        <v>0</v>
      </c>
      <c r="K584" s="62">
        <v>0</v>
      </c>
      <c r="L584" s="67"/>
      <c r="M584" s="67"/>
      <c r="N584" s="67"/>
      <c r="O584" s="67"/>
      <c r="P584" s="78">
        <f t="shared" si="128"/>
        <v>0</v>
      </c>
      <c r="Q584" s="146" t="s">
        <v>1798</v>
      </c>
    </row>
    <row r="585" spans="1:17" ht="18" x14ac:dyDescent="0.2">
      <c r="A585" s="31"/>
      <c r="B585" s="10" t="s">
        <v>260</v>
      </c>
      <c r="C585" s="50">
        <v>0</v>
      </c>
      <c r="D585" s="50" t="str">
        <f t="shared" si="114"/>
        <v>0-100</v>
      </c>
      <c r="E585" s="54">
        <v>0</v>
      </c>
      <c r="F585" s="54"/>
      <c r="G585" s="15"/>
      <c r="H585" s="54"/>
      <c r="I585" s="54"/>
      <c r="J585" s="46">
        <f t="shared" si="125"/>
        <v>0</v>
      </c>
      <c r="K585" s="62">
        <v>0</v>
      </c>
      <c r="L585" s="67"/>
      <c r="M585" s="67"/>
      <c r="N585" s="67"/>
      <c r="O585" s="67"/>
      <c r="P585" s="78">
        <f t="shared" si="128"/>
        <v>0</v>
      </c>
      <c r="Q585" s="146" t="s">
        <v>1798</v>
      </c>
    </row>
    <row r="586" spans="1:17" ht="18" x14ac:dyDescent="0.2">
      <c r="A586" s="31"/>
      <c r="B586" s="10" t="s">
        <v>261</v>
      </c>
      <c r="C586" s="50">
        <v>2</v>
      </c>
      <c r="D586" s="50" t="str">
        <f t="shared" si="114"/>
        <v>0-100</v>
      </c>
      <c r="E586" s="54">
        <v>0</v>
      </c>
      <c r="F586" s="54"/>
      <c r="G586" s="15"/>
      <c r="H586" s="54"/>
      <c r="I586" s="54"/>
      <c r="J586" s="46">
        <f t="shared" si="125"/>
        <v>0</v>
      </c>
      <c r="K586" s="62">
        <v>0</v>
      </c>
      <c r="L586" s="67"/>
      <c r="M586" s="67"/>
      <c r="N586" s="67"/>
      <c r="O586" s="67"/>
      <c r="P586" s="78">
        <f t="shared" si="128"/>
        <v>0</v>
      </c>
      <c r="Q586" s="146" t="s">
        <v>1798</v>
      </c>
    </row>
    <row r="587" spans="1:17" ht="18" x14ac:dyDescent="0.2">
      <c r="A587" s="39">
        <v>6</v>
      </c>
      <c r="B587" s="12" t="s">
        <v>1596</v>
      </c>
      <c r="C587" s="40">
        <v>613</v>
      </c>
      <c r="D587" s="40"/>
      <c r="E587" s="53">
        <f>SUM(E588:E589)</f>
        <v>1</v>
      </c>
      <c r="F587" s="53">
        <f t="shared" ref="F587:O587" si="130">SUM(F588:F589)</f>
        <v>0</v>
      </c>
      <c r="G587" s="53">
        <f t="shared" si="130"/>
        <v>0</v>
      </c>
      <c r="H587" s="53">
        <f t="shared" si="130"/>
        <v>0</v>
      </c>
      <c r="I587" s="53">
        <f t="shared" si="130"/>
        <v>0</v>
      </c>
      <c r="J587" s="42">
        <f t="shared" si="125"/>
        <v>1</v>
      </c>
      <c r="K587" s="41">
        <f t="shared" si="130"/>
        <v>1</v>
      </c>
      <c r="L587" s="41">
        <f t="shared" si="130"/>
        <v>0</v>
      </c>
      <c r="M587" s="41">
        <f t="shared" si="130"/>
        <v>0</v>
      </c>
      <c r="N587" s="41">
        <f t="shared" si="130"/>
        <v>0</v>
      </c>
      <c r="O587" s="41">
        <f t="shared" si="130"/>
        <v>0</v>
      </c>
      <c r="P587" s="78">
        <f t="shared" si="128"/>
        <v>1</v>
      </c>
      <c r="Q587" s="144">
        <f t="shared" si="129"/>
        <v>100</v>
      </c>
    </row>
    <row r="588" spans="1:17" ht="18" x14ac:dyDescent="0.2">
      <c r="A588" s="60"/>
      <c r="B588" s="34" t="s">
        <v>262</v>
      </c>
      <c r="C588" s="61">
        <v>594</v>
      </c>
      <c r="D588" s="50" t="str">
        <f t="shared" ref="D588:D650" si="131">IF(C588&lt;=100,"0-100",IF(AND(C588&gt;100,C588&lt;=200),"100-200",IF(AND(C588&gt;200,C588&lt;=300),"200-300",IF(AND(C588&gt;300,C588&lt;=500),"300-500",IF(AND(C588&gt;500,C588&lt;=1000),"500-1000",IF(AND(C588&gt;1000,C588&lt;=1500),"1000-1500",IF(AND(C588&gt;1500,C588&lt;=2000),"1500-2000",IF(AND(C588&gt;2000,C588&lt;=3000),"2000-3000",IF(AND(C588&gt;3000,C588&lt;=5000),"3000-5000",IF(C588&gt;5000,"5000 и более"))))))))))</f>
        <v>500-1000</v>
      </c>
      <c r="E588" s="149">
        <v>1</v>
      </c>
      <c r="F588" s="149"/>
      <c r="G588" s="46"/>
      <c r="H588" s="149"/>
      <c r="I588" s="149"/>
      <c r="J588" s="46">
        <f t="shared" si="125"/>
        <v>1</v>
      </c>
      <c r="K588" s="62">
        <v>1</v>
      </c>
      <c r="L588" s="67"/>
      <c r="M588" s="67"/>
      <c r="N588" s="67"/>
      <c r="O588" s="67"/>
      <c r="P588" s="78">
        <f t="shared" si="128"/>
        <v>1</v>
      </c>
      <c r="Q588" s="144">
        <f t="shared" si="129"/>
        <v>100</v>
      </c>
    </row>
    <row r="589" spans="1:17" ht="18" x14ac:dyDescent="0.2">
      <c r="A589" s="60"/>
      <c r="B589" s="34" t="s">
        <v>263</v>
      </c>
      <c r="C589" s="61">
        <v>19</v>
      </c>
      <c r="D589" s="50" t="str">
        <f t="shared" si="131"/>
        <v>0-100</v>
      </c>
      <c r="E589" s="149">
        <v>0</v>
      </c>
      <c r="F589" s="149"/>
      <c r="G589" s="46"/>
      <c r="H589" s="149"/>
      <c r="I589" s="149"/>
      <c r="J589" s="46">
        <f t="shared" si="125"/>
        <v>0</v>
      </c>
      <c r="K589" s="62">
        <v>0</v>
      </c>
      <c r="L589" s="67"/>
      <c r="M589" s="67"/>
      <c r="N589" s="67"/>
      <c r="O589" s="67"/>
      <c r="P589" s="78">
        <f t="shared" si="128"/>
        <v>0</v>
      </c>
      <c r="Q589" s="146" t="s">
        <v>1798</v>
      </c>
    </row>
    <row r="590" spans="1:17" ht="18" x14ac:dyDescent="0.2">
      <c r="A590" s="39">
        <v>7</v>
      </c>
      <c r="B590" s="12" t="s">
        <v>1597</v>
      </c>
      <c r="C590" s="40">
        <v>1261</v>
      </c>
      <c r="D590" s="40"/>
      <c r="E590" s="53">
        <f>SUM(E591:E593)</f>
        <v>3</v>
      </c>
      <c r="F590" s="53">
        <f t="shared" ref="F590:O590" si="132">SUM(F591:F593)</f>
        <v>0</v>
      </c>
      <c r="G590" s="53">
        <f t="shared" si="132"/>
        <v>0</v>
      </c>
      <c r="H590" s="53">
        <f t="shared" si="132"/>
        <v>0</v>
      </c>
      <c r="I590" s="53">
        <f t="shared" si="132"/>
        <v>0</v>
      </c>
      <c r="J590" s="42">
        <f t="shared" si="125"/>
        <v>3</v>
      </c>
      <c r="K590" s="41">
        <f t="shared" si="132"/>
        <v>1</v>
      </c>
      <c r="L590" s="41">
        <f t="shared" si="132"/>
        <v>0</v>
      </c>
      <c r="M590" s="41">
        <f t="shared" si="132"/>
        <v>0</v>
      </c>
      <c r="N590" s="41">
        <f t="shared" si="132"/>
        <v>0</v>
      </c>
      <c r="O590" s="41">
        <f t="shared" si="132"/>
        <v>0</v>
      </c>
      <c r="P590" s="78">
        <f t="shared" si="128"/>
        <v>1</v>
      </c>
      <c r="Q590" s="144">
        <f t="shared" si="129"/>
        <v>300</v>
      </c>
    </row>
    <row r="591" spans="1:17" ht="18" x14ac:dyDescent="0.2">
      <c r="A591" s="31"/>
      <c r="B591" s="10" t="s">
        <v>264</v>
      </c>
      <c r="C591" s="50">
        <v>835</v>
      </c>
      <c r="D591" s="50" t="str">
        <f t="shared" si="131"/>
        <v>500-1000</v>
      </c>
      <c r="E591" s="54">
        <v>1</v>
      </c>
      <c r="F591" s="54"/>
      <c r="G591" s="15"/>
      <c r="H591" s="54"/>
      <c r="I591" s="54"/>
      <c r="J591" s="46">
        <f t="shared" si="125"/>
        <v>1</v>
      </c>
      <c r="K591" s="62">
        <v>1</v>
      </c>
      <c r="L591" s="67"/>
      <c r="M591" s="67"/>
      <c r="N591" s="67"/>
      <c r="O591" s="67"/>
      <c r="P591" s="78">
        <f t="shared" si="128"/>
        <v>1</v>
      </c>
      <c r="Q591" s="144">
        <f t="shared" si="129"/>
        <v>100</v>
      </c>
    </row>
    <row r="592" spans="1:17" ht="18" x14ac:dyDescent="0.2">
      <c r="A592" s="31"/>
      <c r="B592" s="10" t="s">
        <v>265</v>
      </c>
      <c r="C592" s="50">
        <v>191</v>
      </c>
      <c r="D592" s="50" t="str">
        <f t="shared" si="131"/>
        <v>100-200</v>
      </c>
      <c r="E592" s="54">
        <v>1</v>
      </c>
      <c r="F592" s="54"/>
      <c r="G592" s="15"/>
      <c r="H592" s="54"/>
      <c r="I592" s="54"/>
      <c r="J592" s="46">
        <f t="shared" si="125"/>
        <v>1</v>
      </c>
      <c r="K592" s="62">
        <v>0</v>
      </c>
      <c r="L592" s="67"/>
      <c r="M592" s="67"/>
      <c r="N592" s="67"/>
      <c r="O592" s="67"/>
      <c r="P592" s="78">
        <f t="shared" si="128"/>
        <v>0</v>
      </c>
      <c r="Q592" s="80" t="s">
        <v>1799</v>
      </c>
    </row>
    <row r="593" spans="1:17" ht="18" x14ac:dyDescent="0.2">
      <c r="A593" s="31"/>
      <c r="B593" s="10" t="s">
        <v>266</v>
      </c>
      <c r="C593" s="50">
        <v>235</v>
      </c>
      <c r="D593" s="50" t="str">
        <f t="shared" si="131"/>
        <v>200-300</v>
      </c>
      <c r="E593" s="54">
        <v>1</v>
      </c>
      <c r="F593" s="54"/>
      <c r="G593" s="15"/>
      <c r="H593" s="54"/>
      <c r="I593" s="54"/>
      <c r="J593" s="46">
        <f t="shared" si="125"/>
        <v>1</v>
      </c>
      <c r="K593" s="62">
        <v>0</v>
      </c>
      <c r="L593" s="67"/>
      <c r="M593" s="67"/>
      <c r="N593" s="67"/>
      <c r="O593" s="67"/>
      <c r="P593" s="78">
        <f t="shared" si="128"/>
        <v>0</v>
      </c>
      <c r="Q593" s="80" t="s">
        <v>1799</v>
      </c>
    </row>
    <row r="594" spans="1:17" ht="18" x14ac:dyDescent="0.2">
      <c r="A594" s="39">
        <v>8</v>
      </c>
      <c r="B594" s="13" t="s">
        <v>1598</v>
      </c>
      <c r="C594" s="40">
        <v>516</v>
      </c>
      <c r="D594" s="40"/>
      <c r="E594" s="53">
        <f>SUM(E595:E598)</f>
        <v>1</v>
      </c>
      <c r="F594" s="53">
        <f t="shared" ref="F594:O594" si="133">SUM(F595:F598)</f>
        <v>0</v>
      </c>
      <c r="G594" s="53">
        <f t="shared" si="133"/>
        <v>0</v>
      </c>
      <c r="H594" s="53">
        <f t="shared" si="133"/>
        <v>0</v>
      </c>
      <c r="I594" s="53">
        <f t="shared" si="133"/>
        <v>0</v>
      </c>
      <c r="J594" s="42">
        <f t="shared" si="125"/>
        <v>1</v>
      </c>
      <c r="K594" s="41">
        <f t="shared" si="133"/>
        <v>1</v>
      </c>
      <c r="L594" s="41">
        <f t="shared" si="133"/>
        <v>0</v>
      </c>
      <c r="M594" s="41">
        <f t="shared" si="133"/>
        <v>0</v>
      </c>
      <c r="N594" s="41">
        <f t="shared" si="133"/>
        <v>0</v>
      </c>
      <c r="O594" s="41">
        <f t="shared" si="133"/>
        <v>0</v>
      </c>
      <c r="P594" s="78">
        <f t="shared" si="128"/>
        <v>1</v>
      </c>
      <c r="Q594" s="144">
        <f t="shared" si="129"/>
        <v>100</v>
      </c>
    </row>
    <row r="595" spans="1:17" ht="18" x14ac:dyDescent="0.2">
      <c r="A595" s="31"/>
      <c r="B595" s="11" t="s">
        <v>267</v>
      </c>
      <c r="C595" s="50">
        <v>363</v>
      </c>
      <c r="D595" s="50" t="str">
        <f t="shared" si="131"/>
        <v>300-500</v>
      </c>
      <c r="E595" s="54">
        <v>1</v>
      </c>
      <c r="F595" s="54"/>
      <c r="G595" s="15"/>
      <c r="H595" s="54"/>
      <c r="I595" s="54"/>
      <c r="J595" s="46">
        <f t="shared" si="125"/>
        <v>1</v>
      </c>
      <c r="K595" s="62">
        <v>1</v>
      </c>
      <c r="L595" s="67"/>
      <c r="M595" s="67"/>
      <c r="N595" s="67"/>
      <c r="O595" s="67"/>
      <c r="P595" s="78">
        <f t="shared" si="128"/>
        <v>1</v>
      </c>
      <c r="Q595" s="144">
        <f t="shared" si="129"/>
        <v>100</v>
      </c>
    </row>
    <row r="596" spans="1:17" ht="18" x14ac:dyDescent="0.2">
      <c r="A596" s="31"/>
      <c r="B596" s="11" t="s">
        <v>268</v>
      </c>
      <c r="C596" s="50">
        <v>45</v>
      </c>
      <c r="D596" s="50" t="str">
        <f t="shared" si="131"/>
        <v>0-100</v>
      </c>
      <c r="E596" s="54">
        <v>0</v>
      </c>
      <c r="F596" s="54"/>
      <c r="G596" s="15"/>
      <c r="H596" s="54"/>
      <c r="I596" s="54"/>
      <c r="J596" s="46">
        <f t="shared" si="125"/>
        <v>0</v>
      </c>
      <c r="K596" s="62">
        <v>0</v>
      </c>
      <c r="L596" s="67"/>
      <c r="M596" s="67"/>
      <c r="N596" s="67"/>
      <c r="O596" s="67"/>
      <c r="P596" s="78">
        <f t="shared" si="128"/>
        <v>0</v>
      </c>
      <c r="Q596" s="146" t="s">
        <v>1798</v>
      </c>
    </row>
    <row r="597" spans="1:17" ht="18" x14ac:dyDescent="0.2">
      <c r="A597" s="31"/>
      <c r="B597" s="11" t="s">
        <v>269</v>
      </c>
      <c r="C597" s="50">
        <v>50</v>
      </c>
      <c r="D597" s="50" t="str">
        <f t="shared" si="131"/>
        <v>0-100</v>
      </c>
      <c r="E597" s="54">
        <v>0</v>
      </c>
      <c r="F597" s="54"/>
      <c r="G597" s="15"/>
      <c r="H597" s="54"/>
      <c r="I597" s="54"/>
      <c r="J597" s="46">
        <f t="shared" si="125"/>
        <v>0</v>
      </c>
      <c r="K597" s="62">
        <v>0</v>
      </c>
      <c r="L597" s="67"/>
      <c r="M597" s="67"/>
      <c r="N597" s="67"/>
      <c r="O597" s="67"/>
      <c r="P597" s="78">
        <f t="shared" si="128"/>
        <v>0</v>
      </c>
      <c r="Q597" s="146" t="s">
        <v>1798</v>
      </c>
    </row>
    <row r="598" spans="1:17" ht="18" x14ac:dyDescent="0.2">
      <c r="A598" s="31"/>
      <c r="B598" s="11" t="s">
        <v>270</v>
      </c>
      <c r="C598" s="50">
        <v>58</v>
      </c>
      <c r="D598" s="50" t="str">
        <f t="shared" si="131"/>
        <v>0-100</v>
      </c>
      <c r="E598" s="54">
        <v>0</v>
      </c>
      <c r="F598" s="54"/>
      <c r="G598" s="15"/>
      <c r="H598" s="54"/>
      <c r="I598" s="54"/>
      <c r="J598" s="46">
        <f t="shared" si="125"/>
        <v>0</v>
      </c>
      <c r="K598" s="62">
        <v>0</v>
      </c>
      <c r="L598" s="67"/>
      <c r="M598" s="67"/>
      <c r="N598" s="67"/>
      <c r="O598" s="67"/>
      <c r="P598" s="78">
        <f t="shared" si="128"/>
        <v>0</v>
      </c>
      <c r="Q598" s="146" t="s">
        <v>1798</v>
      </c>
    </row>
    <row r="599" spans="1:17" ht="18" x14ac:dyDescent="0.2">
      <c r="A599" s="39">
        <v>9</v>
      </c>
      <c r="B599" s="12" t="s">
        <v>1599</v>
      </c>
      <c r="C599" s="40">
        <v>2595</v>
      </c>
      <c r="D599" s="40"/>
      <c r="E599" s="53">
        <f>SUM(E600:E605)</f>
        <v>2</v>
      </c>
      <c r="F599" s="53">
        <f t="shared" ref="F599:O599" si="134">SUM(F600:F605)</f>
        <v>0</v>
      </c>
      <c r="G599" s="53">
        <f t="shared" si="134"/>
        <v>0</v>
      </c>
      <c r="H599" s="53">
        <f t="shared" si="134"/>
        <v>0</v>
      </c>
      <c r="I599" s="53">
        <f t="shared" si="134"/>
        <v>0</v>
      </c>
      <c r="J599" s="42">
        <f t="shared" si="125"/>
        <v>2</v>
      </c>
      <c r="K599" s="41">
        <f t="shared" si="134"/>
        <v>2</v>
      </c>
      <c r="L599" s="41">
        <f t="shared" si="134"/>
        <v>0</v>
      </c>
      <c r="M599" s="41">
        <f t="shared" si="134"/>
        <v>0</v>
      </c>
      <c r="N599" s="41">
        <f t="shared" si="134"/>
        <v>0</v>
      </c>
      <c r="O599" s="41">
        <f t="shared" si="134"/>
        <v>0</v>
      </c>
      <c r="P599" s="78">
        <f t="shared" si="128"/>
        <v>2</v>
      </c>
      <c r="Q599" s="144">
        <f t="shared" si="129"/>
        <v>100</v>
      </c>
    </row>
    <row r="600" spans="1:17" ht="18" x14ac:dyDescent="0.2">
      <c r="A600" s="31"/>
      <c r="B600" s="10" t="s">
        <v>271</v>
      </c>
      <c r="C600" s="50">
        <v>1841</v>
      </c>
      <c r="D600" s="50" t="str">
        <f t="shared" si="131"/>
        <v>1500-2000</v>
      </c>
      <c r="E600" s="54">
        <v>2</v>
      </c>
      <c r="F600" s="54"/>
      <c r="G600" s="15"/>
      <c r="H600" s="54"/>
      <c r="I600" s="54"/>
      <c r="J600" s="46">
        <f t="shared" si="125"/>
        <v>2</v>
      </c>
      <c r="K600" s="62">
        <v>1</v>
      </c>
      <c r="L600" s="67"/>
      <c r="M600" s="67"/>
      <c r="N600" s="67"/>
      <c r="O600" s="67"/>
      <c r="P600" s="78">
        <f t="shared" si="128"/>
        <v>1</v>
      </c>
      <c r="Q600" s="144">
        <f t="shared" si="129"/>
        <v>200</v>
      </c>
    </row>
    <row r="601" spans="1:17" ht="18" x14ac:dyDescent="0.2">
      <c r="A601" s="31"/>
      <c r="B601" s="10" t="s">
        <v>272</v>
      </c>
      <c r="C601" s="50">
        <v>88</v>
      </c>
      <c r="D601" s="50" t="str">
        <f t="shared" si="131"/>
        <v>0-100</v>
      </c>
      <c r="E601" s="54">
        <v>0</v>
      </c>
      <c r="F601" s="54"/>
      <c r="G601" s="15"/>
      <c r="H601" s="54"/>
      <c r="I601" s="54"/>
      <c r="J601" s="46">
        <f t="shared" si="125"/>
        <v>0</v>
      </c>
      <c r="K601" s="62">
        <v>0</v>
      </c>
      <c r="L601" s="67"/>
      <c r="M601" s="67"/>
      <c r="N601" s="67"/>
      <c r="O601" s="67"/>
      <c r="P601" s="78">
        <f t="shared" si="128"/>
        <v>0</v>
      </c>
      <c r="Q601" s="146" t="s">
        <v>1798</v>
      </c>
    </row>
    <row r="602" spans="1:17" ht="18" x14ac:dyDescent="0.2">
      <c r="A602" s="31"/>
      <c r="B602" s="10" t="s">
        <v>273</v>
      </c>
      <c r="C602" s="50">
        <v>154</v>
      </c>
      <c r="D602" s="50" t="str">
        <f t="shared" si="131"/>
        <v>100-200</v>
      </c>
      <c r="E602" s="54">
        <v>0</v>
      </c>
      <c r="F602" s="54"/>
      <c r="G602" s="15"/>
      <c r="H602" s="54"/>
      <c r="I602" s="54"/>
      <c r="J602" s="46">
        <f t="shared" si="125"/>
        <v>0</v>
      </c>
      <c r="K602" s="62">
        <v>0</v>
      </c>
      <c r="L602" s="67"/>
      <c r="M602" s="67"/>
      <c r="N602" s="67"/>
      <c r="O602" s="67"/>
      <c r="P602" s="78">
        <f t="shared" si="128"/>
        <v>0</v>
      </c>
      <c r="Q602" s="146" t="s">
        <v>1798</v>
      </c>
    </row>
    <row r="603" spans="1:17" ht="18" x14ac:dyDescent="0.2">
      <c r="A603" s="31"/>
      <c r="B603" s="10" t="s">
        <v>274</v>
      </c>
      <c r="C603" s="50">
        <v>357</v>
      </c>
      <c r="D603" s="50" t="str">
        <f t="shared" si="131"/>
        <v>300-500</v>
      </c>
      <c r="E603" s="54">
        <v>0</v>
      </c>
      <c r="F603" s="54"/>
      <c r="G603" s="15"/>
      <c r="H603" s="54"/>
      <c r="I603" s="54"/>
      <c r="J603" s="46">
        <f t="shared" si="125"/>
        <v>0</v>
      </c>
      <c r="K603" s="62">
        <v>1</v>
      </c>
      <c r="L603" s="67"/>
      <c r="M603" s="67"/>
      <c r="N603" s="67"/>
      <c r="O603" s="67"/>
      <c r="P603" s="78">
        <f t="shared" si="128"/>
        <v>1</v>
      </c>
      <c r="Q603" s="144">
        <f t="shared" si="129"/>
        <v>0</v>
      </c>
    </row>
    <row r="604" spans="1:17" ht="18" x14ac:dyDescent="0.2">
      <c r="A604" s="31"/>
      <c r="B604" s="10" t="s">
        <v>275</v>
      </c>
      <c r="C604" s="50">
        <v>150</v>
      </c>
      <c r="D604" s="50" t="str">
        <f t="shared" si="131"/>
        <v>100-200</v>
      </c>
      <c r="E604" s="54">
        <v>0</v>
      </c>
      <c r="F604" s="54"/>
      <c r="G604" s="15"/>
      <c r="H604" s="54"/>
      <c r="I604" s="54"/>
      <c r="J604" s="46">
        <f t="shared" si="125"/>
        <v>0</v>
      </c>
      <c r="K604" s="62">
        <v>0</v>
      </c>
      <c r="L604" s="67"/>
      <c r="M604" s="67"/>
      <c r="N604" s="67"/>
      <c r="O604" s="67"/>
      <c r="P604" s="78">
        <f t="shared" si="128"/>
        <v>0</v>
      </c>
      <c r="Q604" s="146" t="s">
        <v>1798</v>
      </c>
    </row>
    <row r="605" spans="1:17" ht="18" x14ac:dyDescent="0.2">
      <c r="A605" s="31"/>
      <c r="B605" s="10" t="s">
        <v>276</v>
      </c>
      <c r="C605" s="50">
        <v>5</v>
      </c>
      <c r="D605" s="50" t="str">
        <f t="shared" si="131"/>
        <v>0-100</v>
      </c>
      <c r="E605" s="54">
        <v>0</v>
      </c>
      <c r="F605" s="54"/>
      <c r="G605" s="15"/>
      <c r="H605" s="54"/>
      <c r="I605" s="54"/>
      <c r="J605" s="46">
        <f t="shared" si="125"/>
        <v>0</v>
      </c>
      <c r="K605" s="62">
        <v>0</v>
      </c>
      <c r="L605" s="67"/>
      <c r="M605" s="67"/>
      <c r="N605" s="67"/>
      <c r="O605" s="67"/>
      <c r="P605" s="78">
        <f t="shared" si="128"/>
        <v>0</v>
      </c>
      <c r="Q605" s="146" t="s">
        <v>1798</v>
      </c>
    </row>
    <row r="606" spans="1:17" ht="18" x14ac:dyDescent="0.2">
      <c r="A606" s="39">
        <v>10</v>
      </c>
      <c r="B606" s="12" t="s">
        <v>1600</v>
      </c>
      <c r="C606" s="40">
        <v>1232</v>
      </c>
      <c r="D606" s="40"/>
      <c r="E606" s="53">
        <f>SUM(E607:E610)</f>
        <v>1</v>
      </c>
      <c r="F606" s="53">
        <f t="shared" ref="F606:O606" si="135">SUM(F607:F610)</f>
        <v>0</v>
      </c>
      <c r="G606" s="53">
        <f t="shared" si="135"/>
        <v>0</v>
      </c>
      <c r="H606" s="53">
        <f t="shared" si="135"/>
        <v>0</v>
      </c>
      <c r="I606" s="53">
        <f t="shared" si="135"/>
        <v>0</v>
      </c>
      <c r="J606" s="42">
        <f t="shared" si="125"/>
        <v>1</v>
      </c>
      <c r="K606" s="41">
        <f t="shared" si="135"/>
        <v>1</v>
      </c>
      <c r="L606" s="41">
        <f t="shared" si="135"/>
        <v>0</v>
      </c>
      <c r="M606" s="41">
        <f t="shared" si="135"/>
        <v>0</v>
      </c>
      <c r="N606" s="41">
        <f t="shared" si="135"/>
        <v>0</v>
      </c>
      <c r="O606" s="41">
        <f t="shared" si="135"/>
        <v>0</v>
      </c>
      <c r="P606" s="78">
        <f t="shared" si="128"/>
        <v>1</v>
      </c>
      <c r="Q606" s="144">
        <f t="shared" si="129"/>
        <v>100</v>
      </c>
    </row>
    <row r="607" spans="1:17" ht="18" x14ac:dyDescent="0.2">
      <c r="A607" s="31"/>
      <c r="B607" s="10" t="s">
        <v>277</v>
      </c>
      <c r="C607" s="50">
        <v>1103</v>
      </c>
      <c r="D607" s="50" t="str">
        <f t="shared" si="131"/>
        <v>1000-1500</v>
      </c>
      <c r="E607" s="54">
        <v>1</v>
      </c>
      <c r="F607" s="54"/>
      <c r="G607" s="15"/>
      <c r="H607" s="54"/>
      <c r="I607" s="54"/>
      <c r="J607" s="46">
        <f t="shared" si="125"/>
        <v>1</v>
      </c>
      <c r="K607" s="62">
        <v>1</v>
      </c>
      <c r="L607" s="67"/>
      <c r="M607" s="67"/>
      <c r="N607" s="67"/>
      <c r="O607" s="67"/>
      <c r="P607" s="78">
        <f t="shared" si="128"/>
        <v>1</v>
      </c>
      <c r="Q607" s="144">
        <f t="shared" si="129"/>
        <v>100</v>
      </c>
    </row>
    <row r="608" spans="1:17" ht="18" x14ac:dyDescent="0.2">
      <c r="A608" s="31"/>
      <c r="B608" s="10" t="s">
        <v>278</v>
      </c>
      <c r="C608" s="50">
        <v>14</v>
      </c>
      <c r="D608" s="50" t="str">
        <f t="shared" si="131"/>
        <v>0-100</v>
      </c>
      <c r="E608" s="54">
        <v>0</v>
      </c>
      <c r="F608" s="54"/>
      <c r="G608" s="15"/>
      <c r="H608" s="54"/>
      <c r="I608" s="54"/>
      <c r="J608" s="46">
        <f t="shared" si="125"/>
        <v>0</v>
      </c>
      <c r="K608" s="62">
        <v>0</v>
      </c>
      <c r="L608" s="67"/>
      <c r="M608" s="67"/>
      <c r="N608" s="67"/>
      <c r="O608" s="67"/>
      <c r="P608" s="78">
        <f t="shared" si="128"/>
        <v>0</v>
      </c>
      <c r="Q608" s="146" t="s">
        <v>1798</v>
      </c>
    </row>
    <row r="609" spans="1:17" ht="18" x14ac:dyDescent="0.2">
      <c r="A609" s="31"/>
      <c r="B609" s="10" t="s">
        <v>279</v>
      </c>
      <c r="C609" s="50">
        <v>49</v>
      </c>
      <c r="D609" s="50" t="str">
        <f t="shared" si="131"/>
        <v>0-100</v>
      </c>
      <c r="E609" s="54">
        <v>0</v>
      </c>
      <c r="F609" s="54"/>
      <c r="G609" s="15"/>
      <c r="H609" s="54"/>
      <c r="I609" s="54"/>
      <c r="J609" s="46">
        <f t="shared" si="125"/>
        <v>0</v>
      </c>
      <c r="K609" s="62">
        <v>0</v>
      </c>
      <c r="L609" s="67"/>
      <c r="M609" s="67"/>
      <c r="N609" s="67"/>
      <c r="O609" s="67"/>
      <c r="P609" s="78">
        <f t="shared" si="128"/>
        <v>0</v>
      </c>
      <c r="Q609" s="146" t="s">
        <v>1798</v>
      </c>
    </row>
    <row r="610" spans="1:17" ht="18" x14ac:dyDescent="0.2">
      <c r="A610" s="31"/>
      <c r="B610" s="10" t="s">
        <v>280</v>
      </c>
      <c r="C610" s="50">
        <v>66</v>
      </c>
      <c r="D610" s="50" t="str">
        <f t="shared" si="131"/>
        <v>0-100</v>
      </c>
      <c r="E610" s="54">
        <v>0</v>
      </c>
      <c r="F610" s="54"/>
      <c r="G610" s="15"/>
      <c r="H610" s="54"/>
      <c r="I610" s="54"/>
      <c r="J610" s="46">
        <f t="shared" si="125"/>
        <v>0</v>
      </c>
      <c r="K610" s="62">
        <v>0</v>
      </c>
      <c r="L610" s="67"/>
      <c r="M610" s="67"/>
      <c r="N610" s="67"/>
      <c r="O610" s="67"/>
      <c r="P610" s="78">
        <f t="shared" si="128"/>
        <v>0</v>
      </c>
      <c r="Q610" s="146" t="s">
        <v>1798</v>
      </c>
    </row>
    <row r="611" spans="1:17" ht="32.25" customHeight="1" x14ac:dyDescent="0.2">
      <c r="A611" s="58"/>
      <c r="B611" s="38" t="s">
        <v>15</v>
      </c>
      <c r="C611" s="63">
        <v>67100</v>
      </c>
      <c r="D611" s="56"/>
      <c r="E611" s="16">
        <f>E612+E617+E624+E631+E638+E642+E652+E666+E673+E677+E682+E689+E695+E706+E713+E718</f>
        <v>38</v>
      </c>
      <c r="F611" s="16">
        <f t="shared" ref="F611:O611" si="136">F612+F617+F624+F631+F638+F642+F652+F666+F673+F677+F682+F689+F695+F706+F713+F718</f>
        <v>8</v>
      </c>
      <c r="G611" s="16">
        <f t="shared" si="136"/>
        <v>1</v>
      </c>
      <c r="H611" s="16">
        <f t="shared" si="136"/>
        <v>0</v>
      </c>
      <c r="I611" s="16">
        <f t="shared" si="136"/>
        <v>0</v>
      </c>
      <c r="J611" s="16">
        <f t="shared" si="125"/>
        <v>47</v>
      </c>
      <c r="K611" s="71">
        <f>K612+K617+K624+K631+K638+K642+K652+K666+K673+K677+K682+K689+K695+K706+K713+K718</f>
        <v>33</v>
      </c>
      <c r="L611" s="71">
        <f t="shared" si="136"/>
        <v>1</v>
      </c>
      <c r="M611" s="71">
        <f t="shared" si="136"/>
        <v>1</v>
      </c>
      <c r="N611" s="71">
        <f t="shared" si="136"/>
        <v>1</v>
      </c>
      <c r="O611" s="71">
        <f t="shared" si="136"/>
        <v>1</v>
      </c>
      <c r="P611" s="78">
        <f t="shared" si="128"/>
        <v>37</v>
      </c>
      <c r="Q611" s="144">
        <f t="shared" si="129"/>
        <v>127.02702702702702</v>
      </c>
    </row>
    <row r="612" spans="1:17" ht="18" x14ac:dyDescent="0.2">
      <c r="A612" s="39">
        <v>1</v>
      </c>
      <c r="B612" s="12" t="s">
        <v>1601</v>
      </c>
      <c r="C612" s="40">
        <v>35112</v>
      </c>
      <c r="D612" s="40"/>
      <c r="E612" s="53">
        <f>SUM(E613:E616)</f>
        <v>2</v>
      </c>
      <c r="F612" s="53">
        <f t="shared" ref="F612:O612" si="137">SUM(F613:F616)</f>
        <v>1</v>
      </c>
      <c r="G612" s="53">
        <f t="shared" si="137"/>
        <v>1</v>
      </c>
      <c r="H612" s="53">
        <f t="shared" si="137"/>
        <v>0</v>
      </c>
      <c r="I612" s="53">
        <f t="shared" si="137"/>
        <v>0</v>
      </c>
      <c r="J612" s="42">
        <f t="shared" si="125"/>
        <v>4</v>
      </c>
      <c r="K612" s="41">
        <f t="shared" si="137"/>
        <v>4</v>
      </c>
      <c r="L612" s="41">
        <f t="shared" si="137"/>
        <v>1</v>
      </c>
      <c r="M612" s="41">
        <f t="shared" si="137"/>
        <v>1</v>
      </c>
      <c r="N612" s="41">
        <f t="shared" si="137"/>
        <v>1</v>
      </c>
      <c r="O612" s="41">
        <f t="shared" si="137"/>
        <v>1</v>
      </c>
      <c r="P612" s="78">
        <f t="shared" si="128"/>
        <v>8</v>
      </c>
      <c r="Q612" s="144">
        <f t="shared" si="129"/>
        <v>50</v>
      </c>
    </row>
    <row r="613" spans="1:17" ht="18" x14ac:dyDescent="0.2">
      <c r="A613" s="31"/>
      <c r="B613" s="10" t="s">
        <v>6</v>
      </c>
      <c r="C613" s="50">
        <v>34679</v>
      </c>
      <c r="D613" s="32" t="s">
        <v>1817</v>
      </c>
      <c r="E613" s="54">
        <v>2</v>
      </c>
      <c r="F613" s="54">
        <v>1</v>
      </c>
      <c r="G613" s="15">
        <v>1</v>
      </c>
      <c r="H613" s="54"/>
      <c r="I613" s="54"/>
      <c r="J613" s="46">
        <f t="shared" si="125"/>
        <v>4</v>
      </c>
      <c r="K613" s="62">
        <v>3</v>
      </c>
      <c r="L613" s="67">
        <v>1</v>
      </c>
      <c r="M613" s="67">
        <v>1</v>
      </c>
      <c r="N613" s="67">
        <v>1</v>
      </c>
      <c r="O613" s="67">
        <v>1</v>
      </c>
      <c r="P613" s="78">
        <f t="shared" si="128"/>
        <v>7</v>
      </c>
      <c r="Q613" s="144">
        <f t="shared" si="129"/>
        <v>57.142857142857139</v>
      </c>
    </row>
    <row r="614" spans="1:17" ht="18" x14ac:dyDescent="0.2">
      <c r="A614" s="31"/>
      <c r="B614" s="10" t="s">
        <v>281</v>
      </c>
      <c r="C614" s="50">
        <v>98</v>
      </c>
      <c r="D614" s="50" t="str">
        <f t="shared" si="131"/>
        <v>0-100</v>
      </c>
      <c r="E614" s="54">
        <v>0</v>
      </c>
      <c r="F614" s="54"/>
      <c r="G614" s="15"/>
      <c r="H614" s="54"/>
      <c r="I614" s="54"/>
      <c r="J614" s="46">
        <f t="shared" si="125"/>
        <v>0</v>
      </c>
      <c r="K614" s="62">
        <v>0</v>
      </c>
      <c r="L614" s="67"/>
      <c r="M614" s="67"/>
      <c r="N614" s="67"/>
      <c r="O614" s="67"/>
      <c r="P614" s="78">
        <f t="shared" si="128"/>
        <v>0</v>
      </c>
      <c r="Q614" s="146" t="s">
        <v>1798</v>
      </c>
    </row>
    <row r="615" spans="1:17" ht="18" x14ac:dyDescent="0.2">
      <c r="A615" s="31"/>
      <c r="B615" s="10" t="s">
        <v>282</v>
      </c>
      <c r="C615" s="50">
        <v>319</v>
      </c>
      <c r="D615" s="50" t="str">
        <f t="shared" si="131"/>
        <v>300-500</v>
      </c>
      <c r="E615" s="54">
        <v>0</v>
      </c>
      <c r="F615" s="54"/>
      <c r="G615" s="15"/>
      <c r="H615" s="54"/>
      <c r="I615" s="54"/>
      <c r="J615" s="46">
        <f t="shared" si="125"/>
        <v>0</v>
      </c>
      <c r="K615" s="62">
        <v>1</v>
      </c>
      <c r="L615" s="67"/>
      <c r="M615" s="67"/>
      <c r="N615" s="67"/>
      <c r="O615" s="67"/>
      <c r="P615" s="78">
        <f t="shared" si="128"/>
        <v>1</v>
      </c>
      <c r="Q615" s="145">
        <f t="shared" si="129"/>
        <v>0</v>
      </c>
    </row>
    <row r="616" spans="1:17" ht="18" x14ac:dyDescent="0.2">
      <c r="A616" s="31"/>
      <c r="B616" s="10" t="s">
        <v>283</v>
      </c>
      <c r="C616" s="50">
        <v>16</v>
      </c>
      <c r="D616" s="50" t="str">
        <f t="shared" si="131"/>
        <v>0-100</v>
      </c>
      <c r="E616" s="54">
        <v>0</v>
      </c>
      <c r="F616" s="54"/>
      <c r="G616" s="15"/>
      <c r="H616" s="54"/>
      <c r="I616" s="54"/>
      <c r="J616" s="46">
        <f t="shared" si="125"/>
        <v>0</v>
      </c>
      <c r="K616" s="62">
        <v>0</v>
      </c>
      <c r="L616" s="67"/>
      <c r="M616" s="67"/>
      <c r="N616" s="67"/>
      <c r="O616" s="67"/>
      <c r="P616" s="78">
        <f t="shared" si="128"/>
        <v>0</v>
      </c>
      <c r="Q616" s="146" t="s">
        <v>1798</v>
      </c>
    </row>
    <row r="617" spans="1:17" ht="18" x14ac:dyDescent="0.2">
      <c r="A617" s="39">
        <v>2</v>
      </c>
      <c r="B617" s="12" t="s">
        <v>1602</v>
      </c>
      <c r="C617" s="40">
        <v>8636</v>
      </c>
      <c r="D617" s="40"/>
      <c r="E617" s="53">
        <f>SUM(E618:E623)</f>
        <v>2</v>
      </c>
      <c r="F617" s="53">
        <f t="shared" ref="F617:O617" si="138">SUM(F618:F623)</f>
        <v>2</v>
      </c>
      <c r="G617" s="53">
        <f t="shared" si="138"/>
        <v>0</v>
      </c>
      <c r="H617" s="53">
        <f t="shared" si="138"/>
        <v>0</v>
      </c>
      <c r="I617" s="53">
        <f t="shared" si="138"/>
        <v>0</v>
      </c>
      <c r="J617" s="42">
        <f t="shared" si="125"/>
        <v>4</v>
      </c>
      <c r="K617" s="41">
        <f t="shared" si="138"/>
        <v>4</v>
      </c>
      <c r="L617" s="41">
        <f t="shared" si="138"/>
        <v>0</v>
      </c>
      <c r="M617" s="41">
        <f t="shared" si="138"/>
        <v>0</v>
      </c>
      <c r="N617" s="41">
        <f t="shared" si="138"/>
        <v>0</v>
      </c>
      <c r="O617" s="41">
        <f t="shared" si="138"/>
        <v>0</v>
      </c>
      <c r="P617" s="78">
        <f t="shared" si="128"/>
        <v>4</v>
      </c>
      <c r="Q617" s="144">
        <f t="shared" si="129"/>
        <v>100</v>
      </c>
    </row>
    <row r="618" spans="1:17" ht="18" x14ac:dyDescent="0.2">
      <c r="A618" s="31"/>
      <c r="B618" s="10" t="s">
        <v>284</v>
      </c>
      <c r="C618" s="50">
        <v>6931</v>
      </c>
      <c r="D618" s="50" t="str">
        <f t="shared" si="131"/>
        <v>5000 и более</v>
      </c>
      <c r="E618" s="54"/>
      <c r="F618" s="54">
        <v>1</v>
      </c>
      <c r="G618" s="15"/>
      <c r="H618" s="54"/>
      <c r="I618" s="54"/>
      <c r="J618" s="46">
        <f t="shared" si="125"/>
        <v>1</v>
      </c>
      <c r="K618" s="62">
        <v>2</v>
      </c>
      <c r="L618" s="67"/>
      <c r="M618" s="67"/>
      <c r="N618" s="67"/>
      <c r="O618" s="67"/>
      <c r="P618" s="78">
        <f t="shared" si="128"/>
        <v>2</v>
      </c>
      <c r="Q618" s="144">
        <f t="shared" si="129"/>
        <v>50</v>
      </c>
    </row>
    <row r="619" spans="1:17" ht="18" x14ac:dyDescent="0.2">
      <c r="A619" s="31"/>
      <c r="B619" s="10" t="s">
        <v>285</v>
      </c>
      <c r="C619" s="50">
        <v>373</v>
      </c>
      <c r="D619" s="50" t="str">
        <f t="shared" si="131"/>
        <v>300-500</v>
      </c>
      <c r="E619" s="54">
        <v>1</v>
      </c>
      <c r="F619" s="54"/>
      <c r="G619" s="15"/>
      <c r="H619" s="54"/>
      <c r="I619" s="54"/>
      <c r="J619" s="46">
        <f t="shared" si="125"/>
        <v>1</v>
      </c>
      <c r="K619" s="62">
        <v>1</v>
      </c>
      <c r="L619" s="67"/>
      <c r="M619" s="67"/>
      <c r="N619" s="67"/>
      <c r="O619" s="67"/>
      <c r="P619" s="78">
        <f t="shared" si="128"/>
        <v>1</v>
      </c>
      <c r="Q619" s="144">
        <f t="shared" si="129"/>
        <v>100</v>
      </c>
    </row>
    <row r="620" spans="1:17" ht="18" x14ac:dyDescent="0.2">
      <c r="A620" s="31"/>
      <c r="B620" s="10" t="s">
        <v>286</v>
      </c>
      <c r="C620" s="50">
        <v>912</v>
      </c>
      <c r="D620" s="50" t="str">
        <f t="shared" si="131"/>
        <v>500-1000</v>
      </c>
      <c r="E620" s="54"/>
      <c r="F620" s="54">
        <v>1</v>
      </c>
      <c r="G620" s="15"/>
      <c r="H620" s="54"/>
      <c r="I620" s="54"/>
      <c r="J620" s="46">
        <f t="shared" si="125"/>
        <v>1</v>
      </c>
      <c r="K620" s="62">
        <v>1</v>
      </c>
      <c r="L620" s="67"/>
      <c r="M620" s="67"/>
      <c r="N620" s="67"/>
      <c r="O620" s="67"/>
      <c r="P620" s="78">
        <f t="shared" si="128"/>
        <v>1</v>
      </c>
      <c r="Q620" s="144">
        <f t="shared" si="129"/>
        <v>100</v>
      </c>
    </row>
    <row r="621" spans="1:17" ht="18" x14ac:dyDescent="0.2">
      <c r="A621" s="31"/>
      <c r="B621" s="10" t="s">
        <v>287</v>
      </c>
      <c r="C621" s="50">
        <v>125</v>
      </c>
      <c r="D621" s="50" t="str">
        <f t="shared" si="131"/>
        <v>100-200</v>
      </c>
      <c r="E621" s="54">
        <v>0</v>
      </c>
      <c r="F621" s="54"/>
      <c r="G621" s="15"/>
      <c r="H621" s="54"/>
      <c r="I621" s="54"/>
      <c r="J621" s="46">
        <f t="shared" si="125"/>
        <v>0</v>
      </c>
      <c r="K621" s="62">
        <v>0</v>
      </c>
      <c r="L621" s="67"/>
      <c r="M621" s="67"/>
      <c r="N621" s="67"/>
      <c r="O621" s="67"/>
      <c r="P621" s="78">
        <f t="shared" si="128"/>
        <v>0</v>
      </c>
      <c r="Q621" s="146" t="s">
        <v>1798</v>
      </c>
    </row>
    <row r="622" spans="1:17" ht="18" x14ac:dyDescent="0.2">
      <c r="A622" s="31"/>
      <c r="B622" s="10" t="s">
        <v>288</v>
      </c>
      <c r="C622" s="50">
        <v>261</v>
      </c>
      <c r="D622" s="50" t="str">
        <f t="shared" si="131"/>
        <v>200-300</v>
      </c>
      <c r="E622" s="54">
        <v>1</v>
      </c>
      <c r="F622" s="54"/>
      <c r="G622" s="15"/>
      <c r="H622" s="54"/>
      <c r="I622" s="54"/>
      <c r="J622" s="46">
        <f t="shared" si="125"/>
        <v>1</v>
      </c>
      <c r="K622" s="62">
        <v>0</v>
      </c>
      <c r="L622" s="67"/>
      <c r="M622" s="67"/>
      <c r="N622" s="67"/>
      <c r="O622" s="67"/>
      <c r="P622" s="78">
        <f t="shared" si="128"/>
        <v>0</v>
      </c>
      <c r="Q622" s="80" t="s">
        <v>1799</v>
      </c>
    </row>
    <row r="623" spans="1:17" ht="18" x14ac:dyDescent="0.2">
      <c r="A623" s="31"/>
      <c r="B623" s="10" t="s">
        <v>289</v>
      </c>
      <c r="C623" s="50">
        <v>34</v>
      </c>
      <c r="D623" s="50" t="str">
        <f t="shared" si="131"/>
        <v>0-100</v>
      </c>
      <c r="E623" s="54">
        <v>0</v>
      </c>
      <c r="F623" s="54"/>
      <c r="G623" s="15"/>
      <c r="H623" s="54"/>
      <c r="I623" s="54"/>
      <c r="J623" s="46">
        <f t="shared" si="125"/>
        <v>0</v>
      </c>
      <c r="K623" s="62">
        <v>0</v>
      </c>
      <c r="L623" s="67"/>
      <c r="M623" s="67"/>
      <c r="N623" s="67"/>
      <c r="O623" s="67"/>
      <c r="P623" s="78">
        <f t="shared" si="128"/>
        <v>0</v>
      </c>
      <c r="Q623" s="146" t="s">
        <v>1798</v>
      </c>
    </row>
    <row r="624" spans="1:17" ht="18" x14ac:dyDescent="0.2">
      <c r="A624" s="39">
        <v>3</v>
      </c>
      <c r="B624" s="12" t="s">
        <v>1603</v>
      </c>
      <c r="C624" s="40">
        <v>801</v>
      </c>
      <c r="D624" s="40"/>
      <c r="E624" s="53">
        <f>SUM(E625:E630)</f>
        <v>3</v>
      </c>
      <c r="F624" s="53">
        <f t="shared" ref="F624:O624" si="139">SUM(F625:F630)</f>
        <v>0</v>
      </c>
      <c r="G624" s="53">
        <f t="shared" si="139"/>
        <v>0</v>
      </c>
      <c r="H624" s="53">
        <f t="shared" si="139"/>
        <v>0</v>
      </c>
      <c r="I624" s="53">
        <f t="shared" si="139"/>
        <v>0</v>
      </c>
      <c r="J624" s="42">
        <f t="shared" si="125"/>
        <v>3</v>
      </c>
      <c r="K624" s="41">
        <f t="shared" si="139"/>
        <v>1</v>
      </c>
      <c r="L624" s="41">
        <f t="shared" si="139"/>
        <v>0</v>
      </c>
      <c r="M624" s="41">
        <f t="shared" si="139"/>
        <v>0</v>
      </c>
      <c r="N624" s="41">
        <f t="shared" si="139"/>
        <v>0</v>
      </c>
      <c r="O624" s="41">
        <f t="shared" si="139"/>
        <v>0</v>
      </c>
      <c r="P624" s="78">
        <f t="shared" si="128"/>
        <v>1</v>
      </c>
      <c r="Q624" s="144">
        <f t="shared" si="129"/>
        <v>300</v>
      </c>
    </row>
    <row r="625" spans="1:17" ht="18" x14ac:dyDescent="0.2">
      <c r="A625" s="31"/>
      <c r="B625" s="10" t="s">
        <v>290</v>
      </c>
      <c r="C625" s="50">
        <v>166</v>
      </c>
      <c r="D625" s="50" t="str">
        <f t="shared" si="131"/>
        <v>100-200</v>
      </c>
      <c r="E625" s="54">
        <v>1</v>
      </c>
      <c r="F625" s="54"/>
      <c r="G625" s="15"/>
      <c r="H625" s="54"/>
      <c r="I625" s="54"/>
      <c r="J625" s="46">
        <f t="shared" si="125"/>
        <v>1</v>
      </c>
      <c r="K625" s="62">
        <v>0</v>
      </c>
      <c r="L625" s="67"/>
      <c r="M625" s="67"/>
      <c r="N625" s="67"/>
      <c r="O625" s="67"/>
      <c r="P625" s="78">
        <f t="shared" si="128"/>
        <v>0</v>
      </c>
      <c r="Q625" s="80" t="s">
        <v>1799</v>
      </c>
    </row>
    <row r="626" spans="1:17" ht="18" x14ac:dyDescent="0.2">
      <c r="A626" s="31"/>
      <c r="B626" s="10" t="s">
        <v>291</v>
      </c>
      <c r="C626" s="50">
        <v>221</v>
      </c>
      <c r="D626" s="50" t="str">
        <f t="shared" si="131"/>
        <v>200-300</v>
      </c>
      <c r="E626" s="54">
        <v>1</v>
      </c>
      <c r="F626" s="54"/>
      <c r="G626" s="15"/>
      <c r="H626" s="54"/>
      <c r="I626" s="54"/>
      <c r="J626" s="46">
        <f t="shared" si="125"/>
        <v>1</v>
      </c>
      <c r="K626" s="62">
        <v>0</v>
      </c>
      <c r="L626" s="67"/>
      <c r="M626" s="67"/>
      <c r="N626" s="67"/>
      <c r="O626" s="67"/>
      <c r="P626" s="78">
        <f t="shared" si="128"/>
        <v>0</v>
      </c>
      <c r="Q626" s="80" t="s">
        <v>1799</v>
      </c>
    </row>
    <row r="627" spans="1:17" ht="18" x14ac:dyDescent="0.2">
      <c r="A627" s="31"/>
      <c r="B627" s="10" t="s">
        <v>292</v>
      </c>
      <c r="C627" s="50">
        <v>110</v>
      </c>
      <c r="D627" s="50" t="str">
        <f t="shared" si="131"/>
        <v>100-200</v>
      </c>
      <c r="E627" s="54">
        <v>0</v>
      </c>
      <c r="F627" s="54"/>
      <c r="G627" s="15"/>
      <c r="H627" s="54"/>
      <c r="I627" s="54"/>
      <c r="J627" s="46">
        <f t="shared" si="125"/>
        <v>0</v>
      </c>
      <c r="K627" s="62">
        <v>0</v>
      </c>
      <c r="L627" s="67"/>
      <c r="M627" s="67"/>
      <c r="N627" s="67"/>
      <c r="O627" s="67"/>
      <c r="P627" s="78">
        <f t="shared" si="128"/>
        <v>0</v>
      </c>
      <c r="Q627" s="146" t="s">
        <v>1798</v>
      </c>
    </row>
    <row r="628" spans="1:17" ht="18" x14ac:dyDescent="0.2">
      <c r="A628" s="31"/>
      <c r="B628" s="10" t="s">
        <v>293</v>
      </c>
      <c r="C628" s="50">
        <v>256</v>
      </c>
      <c r="D628" s="50" t="str">
        <f t="shared" si="131"/>
        <v>200-300</v>
      </c>
      <c r="E628" s="54">
        <v>1</v>
      </c>
      <c r="F628" s="54"/>
      <c r="G628" s="15"/>
      <c r="H628" s="54"/>
      <c r="I628" s="54"/>
      <c r="J628" s="46">
        <f t="shared" si="125"/>
        <v>1</v>
      </c>
      <c r="K628" s="62">
        <v>1</v>
      </c>
      <c r="L628" s="67"/>
      <c r="M628" s="67"/>
      <c r="N628" s="67"/>
      <c r="O628" s="67"/>
      <c r="P628" s="78">
        <f t="shared" si="128"/>
        <v>1</v>
      </c>
      <c r="Q628" s="144">
        <f t="shared" si="129"/>
        <v>100</v>
      </c>
    </row>
    <row r="629" spans="1:17" ht="18" x14ac:dyDescent="0.2">
      <c r="A629" s="31"/>
      <c r="B629" s="10" t="s">
        <v>294</v>
      </c>
      <c r="C629" s="50">
        <v>50</v>
      </c>
      <c r="D629" s="50" t="str">
        <f t="shared" si="131"/>
        <v>0-100</v>
      </c>
      <c r="E629" s="54">
        <v>0</v>
      </c>
      <c r="F629" s="54"/>
      <c r="G629" s="15"/>
      <c r="H629" s="54"/>
      <c r="I629" s="54"/>
      <c r="J629" s="46">
        <f t="shared" si="125"/>
        <v>0</v>
      </c>
      <c r="K629" s="62">
        <v>0</v>
      </c>
      <c r="L629" s="67"/>
      <c r="M629" s="67"/>
      <c r="N629" s="67"/>
      <c r="O629" s="67"/>
      <c r="P629" s="78">
        <f t="shared" si="128"/>
        <v>0</v>
      </c>
      <c r="Q629" s="146" t="s">
        <v>1798</v>
      </c>
    </row>
    <row r="630" spans="1:17" ht="18" x14ac:dyDescent="0.2">
      <c r="A630" s="31"/>
      <c r="B630" s="10" t="s">
        <v>295</v>
      </c>
      <c r="C630" s="50">
        <v>8</v>
      </c>
      <c r="D630" s="50" t="str">
        <f t="shared" si="131"/>
        <v>0-100</v>
      </c>
      <c r="E630" s="54">
        <v>0</v>
      </c>
      <c r="F630" s="54"/>
      <c r="G630" s="15"/>
      <c r="H630" s="54"/>
      <c r="I630" s="54"/>
      <c r="J630" s="46">
        <f t="shared" si="125"/>
        <v>0</v>
      </c>
      <c r="K630" s="62">
        <v>0</v>
      </c>
      <c r="L630" s="67"/>
      <c r="M630" s="67"/>
      <c r="N630" s="67"/>
      <c r="O630" s="67"/>
      <c r="P630" s="78">
        <f t="shared" si="128"/>
        <v>0</v>
      </c>
      <c r="Q630" s="146" t="s">
        <v>1798</v>
      </c>
    </row>
    <row r="631" spans="1:17" ht="18" x14ac:dyDescent="0.2">
      <c r="A631" s="39">
        <v>4</v>
      </c>
      <c r="B631" s="12" t="s">
        <v>1604</v>
      </c>
      <c r="C631" s="40">
        <v>1597</v>
      </c>
      <c r="D631" s="40"/>
      <c r="E631" s="53">
        <f>SUM(E632:E637)</f>
        <v>4</v>
      </c>
      <c r="F631" s="53">
        <f t="shared" ref="F631:O631" si="140">SUM(F632:F637)</f>
        <v>0</v>
      </c>
      <c r="G631" s="53">
        <f t="shared" si="140"/>
        <v>0</v>
      </c>
      <c r="H631" s="53">
        <f t="shared" si="140"/>
        <v>0</v>
      </c>
      <c r="I631" s="53">
        <f t="shared" si="140"/>
        <v>0</v>
      </c>
      <c r="J631" s="42">
        <f t="shared" si="125"/>
        <v>4</v>
      </c>
      <c r="K631" s="41">
        <f t="shared" si="140"/>
        <v>2</v>
      </c>
      <c r="L631" s="41">
        <f t="shared" si="140"/>
        <v>0</v>
      </c>
      <c r="M631" s="41">
        <f t="shared" si="140"/>
        <v>0</v>
      </c>
      <c r="N631" s="41">
        <f t="shared" si="140"/>
        <v>0</v>
      </c>
      <c r="O631" s="41">
        <f t="shared" si="140"/>
        <v>0</v>
      </c>
      <c r="P631" s="78">
        <f t="shared" si="128"/>
        <v>2</v>
      </c>
      <c r="Q631" s="144">
        <f t="shared" si="129"/>
        <v>200</v>
      </c>
    </row>
    <row r="632" spans="1:17" ht="18" x14ac:dyDescent="0.2">
      <c r="A632" s="31"/>
      <c r="B632" s="10" t="s">
        <v>296</v>
      </c>
      <c r="C632" s="50">
        <v>600</v>
      </c>
      <c r="D632" s="50" t="str">
        <f t="shared" si="131"/>
        <v>500-1000</v>
      </c>
      <c r="E632" s="54">
        <v>1</v>
      </c>
      <c r="F632" s="54"/>
      <c r="G632" s="15"/>
      <c r="H632" s="54"/>
      <c r="I632" s="54"/>
      <c r="J632" s="46">
        <f t="shared" si="125"/>
        <v>1</v>
      </c>
      <c r="K632" s="62">
        <v>1</v>
      </c>
      <c r="L632" s="67"/>
      <c r="M632" s="67"/>
      <c r="N632" s="67"/>
      <c r="O632" s="67"/>
      <c r="P632" s="78">
        <f t="shared" si="128"/>
        <v>1</v>
      </c>
      <c r="Q632" s="144">
        <f t="shared" si="129"/>
        <v>100</v>
      </c>
    </row>
    <row r="633" spans="1:17" ht="18" x14ac:dyDescent="0.2">
      <c r="A633" s="31"/>
      <c r="B633" s="10" t="s">
        <v>297</v>
      </c>
      <c r="C633" s="50">
        <v>100</v>
      </c>
      <c r="D633" s="50" t="str">
        <f t="shared" si="131"/>
        <v>0-100</v>
      </c>
      <c r="E633" s="54">
        <v>1</v>
      </c>
      <c r="F633" s="54"/>
      <c r="G633" s="15"/>
      <c r="H633" s="54"/>
      <c r="I633" s="54"/>
      <c r="J633" s="46">
        <f t="shared" si="125"/>
        <v>1</v>
      </c>
      <c r="K633" s="62">
        <v>0</v>
      </c>
      <c r="L633" s="67"/>
      <c r="M633" s="67"/>
      <c r="N633" s="67"/>
      <c r="O633" s="67"/>
      <c r="P633" s="78">
        <f t="shared" si="128"/>
        <v>0</v>
      </c>
      <c r="Q633" s="80" t="s">
        <v>1799</v>
      </c>
    </row>
    <row r="634" spans="1:17" ht="18" x14ac:dyDescent="0.2">
      <c r="A634" s="31"/>
      <c r="B634" s="10" t="s">
        <v>298</v>
      </c>
      <c r="C634" s="50">
        <v>482</v>
      </c>
      <c r="D634" s="50" t="str">
        <f t="shared" si="131"/>
        <v>300-500</v>
      </c>
      <c r="E634" s="54">
        <v>1</v>
      </c>
      <c r="F634" s="54"/>
      <c r="G634" s="15"/>
      <c r="H634" s="54"/>
      <c r="I634" s="54"/>
      <c r="J634" s="46">
        <f t="shared" si="125"/>
        <v>1</v>
      </c>
      <c r="K634" s="62">
        <v>1</v>
      </c>
      <c r="L634" s="67"/>
      <c r="M634" s="67"/>
      <c r="N634" s="67"/>
      <c r="O634" s="67"/>
      <c r="P634" s="78">
        <f t="shared" si="128"/>
        <v>1</v>
      </c>
      <c r="Q634" s="144">
        <f t="shared" si="129"/>
        <v>100</v>
      </c>
    </row>
    <row r="635" spans="1:17" ht="18" x14ac:dyDescent="0.2">
      <c r="A635" s="31"/>
      <c r="B635" s="10" t="s">
        <v>299</v>
      </c>
      <c r="C635" s="50">
        <v>252</v>
      </c>
      <c r="D635" s="50" t="str">
        <f t="shared" si="131"/>
        <v>200-300</v>
      </c>
      <c r="E635" s="54">
        <v>1</v>
      </c>
      <c r="F635" s="54"/>
      <c r="G635" s="15"/>
      <c r="H635" s="54"/>
      <c r="I635" s="54"/>
      <c r="J635" s="46">
        <f t="shared" si="125"/>
        <v>1</v>
      </c>
      <c r="K635" s="62">
        <v>0</v>
      </c>
      <c r="L635" s="67"/>
      <c r="M635" s="67"/>
      <c r="N635" s="67"/>
      <c r="O635" s="67"/>
      <c r="P635" s="78">
        <f t="shared" si="128"/>
        <v>0</v>
      </c>
      <c r="Q635" s="80" t="s">
        <v>1799</v>
      </c>
    </row>
    <row r="636" spans="1:17" ht="18" x14ac:dyDescent="0.2">
      <c r="A636" s="31"/>
      <c r="B636" s="10" t="s">
        <v>300</v>
      </c>
      <c r="C636" s="50">
        <v>73</v>
      </c>
      <c r="D636" s="50" t="str">
        <f t="shared" si="131"/>
        <v>0-100</v>
      </c>
      <c r="E636" s="54">
        <v>0</v>
      </c>
      <c r="F636" s="54"/>
      <c r="G636" s="15"/>
      <c r="H636" s="54"/>
      <c r="I636" s="54"/>
      <c r="J636" s="46">
        <f t="shared" si="125"/>
        <v>0</v>
      </c>
      <c r="K636" s="62">
        <v>0</v>
      </c>
      <c r="L636" s="67"/>
      <c r="M636" s="67"/>
      <c r="N636" s="67"/>
      <c r="O636" s="67"/>
      <c r="P636" s="78">
        <f t="shared" si="128"/>
        <v>0</v>
      </c>
      <c r="Q636" s="146" t="s">
        <v>1798</v>
      </c>
    </row>
    <row r="637" spans="1:17" ht="18" x14ac:dyDescent="0.2">
      <c r="A637" s="31"/>
      <c r="B637" s="10" t="s">
        <v>301</v>
      </c>
      <c r="C637" s="50">
        <v>90</v>
      </c>
      <c r="D637" s="50" t="str">
        <f t="shared" si="131"/>
        <v>0-100</v>
      </c>
      <c r="E637" s="54">
        <v>0</v>
      </c>
      <c r="F637" s="54"/>
      <c r="G637" s="15"/>
      <c r="H637" s="54"/>
      <c r="I637" s="54"/>
      <c r="J637" s="46">
        <f t="shared" ref="J637:J700" si="141">SUM(E637:I637)</f>
        <v>0</v>
      </c>
      <c r="K637" s="62">
        <v>0</v>
      </c>
      <c r="L637" s="67"/>
      <c r="M637" s="67"/>
      <c r="N637" s="67"/>
      <c r="O637" s="67"/>
      <c r="P637" s="78">
        <f t="shared" si="128"/>
        <v>0</v>
      </c>
      <c r="Q637" s="146" t="s">
        <v>1798</v>
      </c>
    </row>
    <row r="638" spans="1:17" ht="18" x14ac:dyDescent="0.2">
      <c r="A638" s="39">
        <v>5</v>
      </c>
      <c r="B638" s="12" t="s">
        <v>1605</v>
      </c>
      <c r="C638" s="40">
        <v>763</v>
      </c>
      <c r="D638" s="40"/>
      <c r="E638" s="53">
        <f>SUM(E639:E641)</f>
        <v>1</v>
      </c>
      <c r="F638" s="53">
        <f t="shared" ref="F638:O638" si="142">SUM(F639:F641)</f>
        <v>0</v>
      </c>
      <c r="G638" s="53">
        <f t="shared" si="142"/>
        <v>0</v>
      </c>
      <c r="H638" s="53">
        <f t="shared" si="142"/>
        <v>0</v>
      </c>
      <c r="I638" s="53">
        <f t="shared" si="142"/>
        <v>0</v>
      </c>
      <c r="J638" s="42">
        <f t="shared" si="141"/>
        <v>1</v>
      </c>
      <c r="K638" s="41">
        <f t="shared" si="142"/>
        <v>1</v>
      </c>
      <c r="L638" s="41">
        <f t="shared" si="142"/>
        <v>0</v>
      </c>
      <c r="M638" s="41">
        <f t="shared" si="142"/>
        <v>0</v>
      </c>
      <c r="N638" s="41">
        <f t="shared" si="142"/>
        <v>0</v>
      </c>
      <c r="O638" s="41">
        <f t="shared" si="142"/>
        <v>0</v>
      </c>
      <c r="P638" s="78">
        <f t="shared" si="128"/>
        <v>1</v>
      </c>
      <c r="Q638" s="144">
        <f t="shared" si="129"/>
        <v>100</v>
      </c>
    </row>
    <row r="639" spans="1:17" ht="18" x14ac:dyDescent="0.2">
      <c r="A639" s="31"/>
      <c r="B639" s="10" t="s">
        <v>302</v>
      </c>
      <c r="C639" s="50">
        <v>704</v>
      </c>
      <c r="D639" s="50" t="str">
        <f t="shared" si="131"/>
        <v>500-1000</v>
      </c>
      <c r="E639" s="54">
        <v>1</v>
      </c>
      <c r="F639" s="54"/>
      <c r="G639" s="15"/>
      <c r="H639" s="54"/>
      <c r="I639" s="54"/>
      <c r="J639" s="46">
        <f t="shared" si="141"/>
        <v>1</v>
      </c>
      <c r="K639" s="62">
        <v>1</v>
      </c>
      <c r="L639" s="67"/>
      <c r="M639" s="67"/>
      <c r="N639" s="67"/>
      <c r="O639" s="67"/>
      <c r="P639" s="78">
        <f t="shared" si="128"/>
        <v>1</v>
      </c>
      <c r="Q639" s="144">
        <f t="shared" si="129"/>
        <v>100</v>
      </c>
    </row>
    <row r="640" spans="1:17" ht="18" x14ac:dyDescent="0.2">
      <c r="A640" s="31"/>
      <c r="B640" s="10" t="s">
        <v>303</v>
      </c>
      <c r="C640" s="50">
        <v>16</v>
      </c>
      <c r="D640" s="50" t="str">
        <f t="shared" si="131"/>
        <v>0-100</v>
      </c>
      <c r="E640" s="54">
        <v>0</v>
      </c>
      <c r="F640" s="54"/>
      <c r="G640" s="15"/>
      <c r="H640" s="54"/>
      <c r="I640" s="54"/>
      <c r="J640" s="46">
        <f t="shared" si="141"/>
        <v>0</v>
      </c>
      <c r="K640" s="62">
        <v>0</v>
      </c>
      <c r="L640" s="67"/>
      <c r="M640" s="67"/>
      <c r="N640" s="67"/>
      <c r="O640" s="67"/>
      <c r="P640" s="78">
        <f t="shared" si="128"/>
        <v>0</v>
      </c>
      <c r="Q640" s="146" t="s">
        <v>1798</v>
      </c>
    </row>
    <row r="641" spans="1:17" ht="18" x14ac:dyDescent="0.2">
      <c r="A641" s="31"/>
      <c r="B641" s="10" t="s">
        <v>304</v>
      </c>
      <c r="C641" s="50">
        <v>43</v>
      </c>
      <c r="D641" s="50" t="str">
        <f t="shared" si="131"/>
        <v>0-100</v>
      </c>
      <c r="E641" s="54">
        <v>0</v>
      </c>
      <c r="F641" s="54"/>
      <c r="G641" s="15"/>
      <c r="H641" s="54"/>
      <c r="I641" s="54"/>
      <c r="J641" s="46">
        <f t="shared" si="141"/>
        <v>0</v>
      </c>
      <c r="K641" s="62">
        <v>0</v>
      </c>
      <c r="L641" s="67"/>
      <c r="M641" s="67"/>
      <c r="N641" s="67"/>
      <c r="O641" s="67"/>
      <c r="P641" s="78">
        <f t="shared" si="128"/>
        <v>0</v>
      </c>
      <c r="Q641" s="146" t="s">
        <v>1798</v>
      </c>
    </row>
    <row r="642" spans="1:17" ht="18" x14ac:dyDescent="0.2">
      <c r="A642" s="39">
        <v>6</v>
      </c>
      <c r="B642" s="12" t="s">
        <v>1606</v>
      </c>
      <c r="C642" s="40">
        <v>2272</v>
      </c>
      <c r="D642" s="40"/>
      <c r="E642" s="53">
        <f>SUM(E643:E651)</f>
        <v>2</v>
      </c>
      <c r="F642" s="53">
        <f t="shared" ref="F642:I642" si="143">SUM(F643:F651)</f>
        <v>1</v>
      </c>
      <c r="G642" s="53">
        <f t="shared" si="143"/>
        <v>0</v>
      </c>
      <c r="H642" s="53">
        <f t="shared" si="143"/>
        <v>0</v>
      </c>
      <c r="I642" s="53">
        <f t="shared" si="143"/>
        <v>0</v>
      </c>
      <c r="J642" s="42">
        <f t="shared" si="141"/>
        <v>3</v>
      </c>
      <c r="K642" s="41">
        <f>SUM(K643:K651)</f>
        <v>3</v>
      </c>
      <c r="L642" s="41">
        <f t="shared" ref="L642:O642" si="144">SUM(L643:L651)</f>
        <v>0</v>
      </c>
      <c r="M642" s="41">
        <f t="shared" si="144"/>
        <v>0</v>
      </c>
      <c r="N642" s="41">
        <f t="shared" si="144"/>
        <v>0</v>
      </c>
      <c r="O642" s="41">
        <f t="shared" si="144"/>
        <v>0</v>
      </c>
      <c r="P642" s="78">
        <f t="shared" si="128"/>
        <v>3</v>
      </c>
      <c r="Q642" s="144">
        <f t="shared" si="129"/>
        <v>100</v>
      </c>
    </row>
    <row r="643" spans="1:17" ht="18" x14ac:dyDescent="0.2">
      <c r="A643" s="31"/>
      <c r="B643" s="10" t="s">
        <v>305</v>
      </c>
      <c r="C643" s="50">
        <v>1357</v>
      </c>
      <c r="D643" s="50" t="str">
        <f t="shared" si="131"/>
        <v>1000-1500</v>
      </c>
      <c r="E643" s="54"/>
      <c r="F643" s="54">
        <v>1</v>
      </c>
      <c r="G643" s="15"/>
      <c r="H643" s="54"/>
      <c r="I643" s="54"/>
      <c r="J643" s="46">
        <f t="shared" si="141"/>
        <v>1</v>
      </c>
      <c r="K643" s="62">
        <v>1</v>
      </c>
      <c r="L643" s="67"/>
      <c r="M643" s="67"/>
      <c r="N643" s="67"/>
      <c r="O643" s="67"/>
      <c r="P643" s="78">
        <f t="shared" si="128"/>
        <v>1</v>
      </c>
      <c r="Q643" s="144">
        <f t="shared" si="129"/>
        <v>100</v>
      </c>
    </row>
    <row r="644" spans="1:17" ht="18" x14ac:dyDescent="0.2">
      <c r="A644" s="31"/>
      <c r="B644" s="10" t="s">
        <v>306</v>
      </c>
      <c r="C644" s="50">
        <v>396</v>
      </c>
      <c r="D644" s="50" t="str">
        <f t="shared" si="131"/>
        <v>300-500</v>
      </c>
      <c r="E644" s="54">
        <v>1</v>
      </c>
      <c r="F644" s="54"/>
      <c r="G644" s="15"/>
      <c r="H644" s="54"/>
      <c r="I644" s="54"/>
      <c r="J644" s="46">
        <f t="shared" si="141"/>
        <v>1</v>
      </c>
      <c r="K644" s="62">
        <v>1</v>
      </c>
      <c r="L644" s="67"/>
      <c r="M644" s="67"/>
      <c r="N644" s="67"/>
      <c r="O644" s="67"/>
      <c r="P644" s="78">
        <f t="shared" si="128"/>
        <v>1</v>
      </c>
      <c r="Q644" s="144">
        <f t="shared" si="129"/>
        <v>100</v>
      </c>
    </row>
    <row r="645" spans="1:17" ht="18" x14ac:dyDescent="0.2">
      <c r="A645" s="31"/>
      <c r="B645" s="10" t="s">
        <v>307</v>
      </c>
      <c r="C645" s="50">
        <v>377</v>
      </c>
      <c r="D645" s="50" t="str">
        <f t="shared" si="131"/>
        <v>300-500</v>
      </c>
      <c r="E645" s="54">
        <v>1</v>
      </c>
      <c r="F645" s="54"/>
      <c r="G645" s="15"/>
      <c r="H645" s="54"/>
      <c r="I645" s="54"/>
      <c r="J645" s="46">
        <f t="shared" si="141"/>
        <v>1</v>
      </c>
      <c r="K645" s="62">
        <v>1</v>
      </c>
      <c r="L645" s="67"/>
      <c r="M645" s="67"/>
      <c r="N645" s="67"/>
      <c r="O645" s="67"/>
      <c r="P645" s="78">
        <f t="shared" ref="P645:P708" si="145">SUM(K645:O645)</f>
        <v>1</v>
      </c>
      <c r="Q645" s="144">
        <f t="shared" ref="Q645:Q707" si="146">J645/P645*100</f>
        <v>100</v>
      </c>
    </row>
    <row r="646" spans="1:17" ht="18" x14ac:dyDescent="0.2">
      <c r="A646" s="31"/>
      <c r="B646" s="10" t="s">
        <v>308</v>
      </c>
      <c r="C646" s="50">
        <v>24</v>
      </c>
      <c r="D646" s="50" t="str">
        <f t="shared" si="131"/>
        <v>0-100</v>
      </c>
      <c r="E646" s="54">
        <v>0</v>
      </c>
      <c r="F646" s="54"/>
      <c r="G646" s="15"/>
      <c r="H646" s="54"/>
      <c r="I646" s="54"/>
      <c r="J646" s="46">
        <f t="shared" si="141"/>
        <v>0</v>
      </c>
      <c r="K646" s="62">
        <v>0</v>
      </c>
      <c r="L646" s="67"/>
      <c r="M646" s="67"/>
      <c r="N646" s="67"/>
      <c r="O646" s="67"/>
      <c r="P646" s="78">
        <f t="shared" si="145"/>
        <v>0</v>
      </c>
      <c r="Q646" s="146" t="s">
        <v>1798</v>
      </c>
    </row>
    <row r="647" spans="1:17" ht="18" x14ac:dyDescent="0.2">
      <c r="A647" s="31"/>
      <c r="B647" s="10" t="s">
        <v>309</v>
      </c>
      <c r="C647" s="50">
        <v>15</v>
      </c>
      <c r="D647" s="50" t="str">
        <f t="shared" si="131"/>
        <v>0-100</v>
      </c>
      <c r="E647" s="54">
        <v>0</v>
      </c>
      <c r="F647" s="54"/>
      <c r="G647" s="15"/>
      <c r="H647" s="54"/>
      <c r="I647" s="54"/>
      <c r="J647" s="46">
        <f t="shared" si="141"/>
        <v>0</v>
      </c>
      <c r="K647" s="62">
        <v>0</v>
      </c>
      <c r="L647" s="67"/>
      <c r="M647" s="67"/>
      <c r="N647" s="67"/>
      <c r="O647" s="67"/>
      <c r="P647" s="78">
        <f t="shared" si="145"/>
        <v>0</v>
      </c>
      <c r="Q647" s="146" t="s">
        <v>1798</v>
      </c>
    </row>
    <row r="648" spans="1:17" ht="18" x14ac:dyDescent="0.2">
      <c r="A648" s="31"/>
      <c r="B648" s="10" t="s">
        <v>310</v>
      </c>
      <c r="C648" s="50">
        <v>35</v>
      </c>
      <c r="D648" s="50" t="str">
        <f t="shared" si="131"/>
        <v>0-100</v>
      </c>
      <c r="E648" s="54">
        <v>0</v>
      </c>
      <c r="F648" s="54"/>
      <c r="G648" s="15"/>
      <c r="H648" s="54"/>
      <c r="I648" s="54"/>
      <c r="J648" s="46">
        <f t="shared" si="141"/>
        <v>0</v>
      </c>
      <c r="K648" s="62">
        <v>0</v>
      </c>
      <c r="L648" s="67"/>
      <c r="M648" s="67"/>
      <c r="N648" s="67"/>
      <c r="O648" s="67"/>
      <c r="P648" s="78">
        <f t="shared" si="145"/>
        <v>0</v>
      </c>
      <c r="Q648" s="146" t="s">
        <v>1798</v>
      </c>
    </row>
    <row r="649" spans="1:17" ht="18" x14ac:dyDescent="0.2">
      <c r="A649" s="31"/>
      <c r="B649" s="10" t="s">
        <v>311</v>
      </c>
      <c r="C649" s="50">
        <v>24</v>
      </c>
      <c r="D649" s="50" t="str">
        <f t="shared" si="131"/>
        <v>0-100</v>
      </c>
      <c r="E649" s="54">
        <v>0</v>
      </c>
      <c r="F649" s="54"/>
      <c r="G649" s="15"/>
      <c r="H649" s="54"/>
      <c r="I649" s="54"/>
      <c r="J649" s="46">
        <f t="shared" si="141"/>
        <v>0</v>
      </c>
      <c r="K649" s="62">
        <v>0</v>
      </c>
      <c r="L649" s="67"/>
      <c r="M649" s="67"/>
      <c r="N649" s="67"/>
      <c r="O649" s="67"/>
      <c r="P649" s="78">
        <f t="shared" si="145"/>
        <v>0</v>
      </c>
      <c r="Q649" s="146" t="s">
        <v>1798</v>
      </c>
    </row>
    <row r="650" spans="1:17" ht="18" x14ac:dyDescent="0.2">
      <c r="A650" s="31"/>
      <c r="B650" s="10" t="s">
        <v>312</v>
      </c>
      <c r="C650" s="50">
        <v>15</v>
      </c>
      <c r="D650" s="50" t="str">
        <f t="shared" si="131"/>
        <v>0-100</v>
      </c>
      <c r="E650" s="54">
        <v>0</v>
      </c>
      <c r="F650" s="54"/>
      <c r="G650" s="15"/>
      <c r="H650" s="54"/>
      <c r="I650" s="54"/>
      <c r="J650" s="46">
        <f t="shared" si="141"/>
        <v>0</v>
      </c>
      <c r="K650" s="62">
        <v>0</v>
      </c>
      <c r="L650" s="67"/>
      <c r="M650" s="67"/>
      <c r="N650" s="67"/>
      <c r="O650" s="67"/>
      <c r="P650" s="78">
        <f t="shared" si="145"/>
        <v>0</v>
      </c>
      <c r="Q650" s="146" t="s">
        <v>1798</v>
      </c>
    </row>
    <row r="651" spans="1:17" ht="18" x14ac:dyDescent="0.2">
      <c r="A651" s="31"/>
      <c r="B651" s="10" t="s">
        <v>313</v>
      </c>
      <c r="C651" s="50">
        <v>29</v>
      </c>
      <c r="D651" s="50" t="str">
        <f t="shared" ref="D651:D714" si="147">IF(C651&lt;=100,"0-100",IF(AND(C651&gt;100,C651&lt;=200),"100-200",IF(AND(C651&gt;200,C651&lt;=300),"200-300",IF(AND(C651&gt;300,C651&lt;=500),"300-500",IF(AND(C651&gt;500,C651&lt;=1000),"500-1000",IF(AND(C651&gt;1000,C651&lt;=1500),"1000-1500",IF(AND(C651&gt;1500,C651&lt;=2000),"1500-2000",IF(AND(C651&gt;2000,C651&lt;=3000),"2000-3000",IF(AND(C651&gt;3000,C651&lt;=5000),"3000-5000",IF(C651&gt;5000,"5000 и более"))))))))))</f>
        <v>0-100</v>
      </c>
      <c r="E651" s="54">
        <v>0</v>
      </c>
      <c r="F651" s="54"/>
      <c r="G651" s="15"/>
      <c r="H651" s="54"/>
      <c r="I651" s="54"/>
      <c r="J651" s="46">
        <f t="shared" si="141"/>
        <v>0</v>
      </c>
      <c r="K651" s="62">
        <v>0</v>
      </c>
      <c r="L651" s="67"/>
      <c r="M651" s="67"/>
      <c r="N651" s="67"/>
      <c r="O651" s="67"/>
      <c r="P651" s="78">
        <f t="shared" si="145"/>
        <v>0</v>
      </c>
      <c r="Q651" s="146" t="s">
        <v>1798</v>
      </c>
    </row>
    <row r="652" spans="1:17" ht="18" x14ac:dyDescent="0.2">
      <c r="A652" s="39">
        <v>7</v>
      </c>
      <c r="B652" s="12" t="s">
        <v>1607</v>
      </c>
      <c r="C652" s="40">
        <v>1626</v>
      </c>
      <c r="D652" s="40"/>
      <c r="E652" s="53">
        <f>SUM(E653:E665)</f>
        <v>2</v>
      </c>
      <c r="F652" s="53">
        <f t="shared" ref="F652:O652" si="148">SUM(F653:F665)</f>
        <v>1</v>
      </c>
      <c r="G652" s="53">
        <f t="shared" si="148"/>
        <v>0</v>
      </c>
      <c r="H652" s="53">
        <f t="shared" si="148"/>
        <v>0</v>
      </c>
      <c r="I652" s="53">
        <f t="shared" si="148"/>
        <v>0</v>
      </c>
      <c r="J652" s="42">
        <f t="shared" si="141"/>
        <v>3</v>
      </c>
      <c r="K652" s="41">
        <f t="shared" si="148"/>
        <v>1</v>
      </c>
      <c r="L652" s="41">
        <f t="shared" si="148"/>
        <v>0</v>
      </c>
      <c r="M652" s="41">
        <f t="shared" si="148"/>
        <v>0</v>
      </c>
      <c r="N652" s="41">
        <f t="shared" si="148"/>
        <v>0</v>
      </c>
      <c r="O652" s="41">
        <f t="shared" si="148"/>
        <v>0</v>
      </c>
      <c r="P652" s="78">
        <f t="shared" si="145"/>
        <v>1</v>
      </c>
      <c r="Q652" s="144">
        <f t="shared" si="146"/>
        <v>300</v>
      </c>
    </row>
    <row r="653" spans="1:17" ht="18" x14ac:dyDescent="0.2">
      <c r="A653" s="31"/>
      <c r="B653" s="10" t="s">
        <v>314</v>
      </c>
      <c r="C653" s="50">
        <v>948</v>
      </c>
      <c r="D653" s="50" t="str">
        <f t="shared" si="147"/>
        <v>500-1000</v>
      </c>
      <c r="E653" s="54">
        <v>0</v>
      </c>
      <c r="F653" s="54">
        <v>1</v>
      </c>
      <c r="G653" s="15"/>
      <c r="H653" s="54"/>
      <c r="I653" s="54"/>
      <c r="J653" s="46">
        <f t="shared" si="141"/>
        <v>1</v>
      </c>
      <c r="K653" s="62">
        <v>1</v>
      </c>
      <c r="L653" s="67"/>
      <c r="M653" s="67"/>
      <c r="N653" s="67"/>
      <c r="O653" s="67"/>
      <c r="P653" s="78">
        <f t="shared" si="145"/>
        <v>1</v>
      </c>
      <c r="Q653" s="144">
        <f t="shared" si="146"/>
        <v>100</v>
      </c>
    </row>
    <row r="654" spans="1:17" ht="18" x14ac:dyDescent="0.2">
      <c r="A654" s="31"/>
      <c r="B654" s="10" t="s">
        <v>315</v>
      </c>
      <c r="C654" s="50">
        <v>108</v>
      </c>
      <c r="D654" s="50" t="str">
        <f t="shared" si="147"/>
        <v>100-200</v>
      </c>
      <c r="E654" s="54">
        <v>0</v>
      </c>
      <c r="F654" s="54"/>
      <c r="G654" s="15"/>
      <c r="H654" s="54"/>
      <c r="I654" s="54"/>
      <c r="J654" s="46">
        <f t="shared" si="141"/>
        <v>0</v>
      </c>
      <c r="K654" s="62">
        <v>0</v>
      </c>
      <c r="L654" s="67"/>
      <c r="M654" s="67"/>
      <c r="N654" s="67"/>
      <c r="O654" s="67"/>
      <c r="P654" s="78">
        <f t="shared" si="145"/>
        <v>0</v>
      </c>
      <c r="Q654" s="146" t="s">
        <v>1798</v>
      </c>
    </row>
    <row r="655" spans="1:17" ht="18" x14ac:dyDescent="0.2">
      <c r="A655" s="31"/>
      <c r="B655" s="10" t="s">
        <v>316</v>
      </c>
      <c r="C655" s="50">
        <v>79</v>
      </c>
      <c r="D655" s="50" t="str">
        <f t="shared" si="147"/>
        <v>0-100</v>
      </c>
      <c r="E655" s="54">
        <v>0</v>
      </c>
      <c r="F655" s="54"/>
      <c r="G655" s="15"/>
      <c r="H655" s="54"/>
      <c r="I655" s="54"/>
      <c r="J655" s="46">
        <f t="shared" si="141"/>
        <v>0</v>
      </c>
      <c r="K655" s="62">
        <v>0</v>
      </c>
      <c r="L655" s="67"/>
      <c r="M655" s="67"/>
      <c r="N655" s="67"/>
      <c r="O655" s="67"/>
      <c r="P655" s="78">
        <f t="shared" si="145"/>
        <v>0</v>
      </c>
      <c r="Q655" s="146" t="s">
        <v>1798</v>
      </c>
    </row>
    <row r="656" spans="1:17" ht="18" x14ac:dyDescent="0.2">
      <c r="A656" s="31"/>
      <c r="B656" s="10" t="s">
        <v>317</v>
      </c>
      <c r="C656" s="50">
        <v>141</v>
      </c>
      <c r="D656" s="50" t="str">
        <f t="shared" si="147"/>
        <v>100-200</v>
      </c>
      <c r="E656" s="54">
        <v>1</v>
      </c>
      <c r="F656" s="54"/>
      <c r="G656" s="15"/>
      <c r="H656" s="54"/>
      <c r="I656" s="54"/>
      <c r="J656" s="46">
        <f t="shared" si="141"/>
        <v>1</v>
      </c>
      <c r="K656" s="62">
        <v>0</v>
      </c>
      <c r="L656" s="67"/>
      <c r="M656" s="67"/>
      <c r="N656" s="67"/>
      <c r="O656" s="67"/>
      <c r="P656" s="78">
        <f t="shared" si="145"/>
        <v>0</v>
      </c>
      <c r="Q656" s="80" t="s">
        <v>1799</v>
      </c>
    </row>
    <row r="657" spans="1:17" ht="18" x14ac:dyDescent="0.2">
      <c r="A657" s="31"/>
      <c r="B657" s="10" t="s">
        <v>318</v>
      </c>
      <c r="C657" s="50">
        <v>126</v>
      </c>
      <c r="D657" s="50" t="str">
        <f t="shared" si="147"/>
        <v>100-200</v>
      </c>
      <c r="E657" s="54">
        <v>0</v>
      </c>
      <c r="F657" s="54"/>
      <c r="G657" s="15"/>
      <c r="H657" s="54"/>
      <c r="I657" s="54"/>
      <c r="J657" s="46">
        <f t="shared" si="141"/>
        <v>0</v>
      </c>
      <c r="K657" s="62">
        <v>0</v>
      </c>
      <c r="L657" s="67"/>
      <c r="M657" s="67"/>
      <c r="N657" s="67"/>
      <c r="O657" s="67"/>
      <c r="P657" s="78">
        <f t="shared" si="145"/>
        <v>0</v>
      </c>
      <c r="Q657" s="146" t="s">
        <v>1798</v>
      </c>
    </row>
    <row r="658" spans="1:17" ht="18" x14ac:dyDescent="0.2">
      <c r="A658" s="31"/>
      <c r="B658" s="10" t="s">
        <v>319</v>
      </c>
      <c r="C658" s="50">
        <v>23</v>
      </c>
      <c r="D658" s="50" t="str">
        <f t="shared" si="147"/>
        <v>0-100</v>
      </c>
      <c r="E658" s="54">
        <v>0</v>
      </c>
      <c r="F658" s="54"/>
      <c r="G658" s="15"/>
      <c r="H658" s="54"/>
      <c r="I658" s="54"/>
      <c r="J658" s="46">
        <f t="shared" si="141"/>
        <v>0</v>
      </c>
      <c r="K658" s="62">
        <v>0</v>
      </c>
      <c r="L658" s="67"/>
      <c r="M658" s="67"/>
      <c r="N658" s="67"/>
      <c r="O658" s="67"/>
      <c r="P658" s="78">
        <f t="shared" si="145"/>
        <v>0</v>
      </c>
      <c r="Q658" s="146" t="s">
        <v>1798</v>
      </c>
    </row>
    <row r="659" spans="1:17" ht="18" x14ac:dyDescent="0.2">
      <c r="A659" s="31"/>
      <c r="B659" s="10" t="s">
        <v>320</v>
      </c>
      <c r="C659" s="50">
        <v>11</v>
      </c>
      <c r="D659" s="50" t="str">
        <f t="shared" si="147"/>
        <v>0-100</v>
      </c>
      <c r="E659" s="54">
        <v>0</v>
      </c>
      <c r="F659" s="54"/>
      <c r="G659" s="15"/>
      <c r="H659" s="54"/>
      <c r="I659" s="54"/>
      <c r="J659" s="46">
        <f t="shared" si="141"/>
        <v>0</v>
      </c>
      <c r="K659" s="62">
        <v>0</v>
      </c>
      <c r="L659" s="67"/>
      <c r="M659" s="67"/>
      <c r="N659" s="67"/>
      <c r="O659" s="67"/>
      <c r="P659" s="78">
        <f t="shared" si="145"/>
        <v>0</v>
      </c>
      <c r="Q659" s="146" t="s">
        <v>1798</v>
      </c>
    </row>
    <row r="660" spans="1:17" ht="18" x14ac:dyDescent="0.2">
      <c r="A660" s="31"/>
      <c r="B660" s="10" t="s">
        <v>321</v>
      </c>
      <c r="C660" s="50">
        <v>1</v>
      </c>
      <c r="D660" s="50" t="str">
        <f t="shared" si="147"/>
        <v>0-100</v>
      </c>
      <c r="E660" s="54">
        <v>0</v>
      </c>
      <c r="F660" s="54"/>
      <c r="G660" s="15"/>
      <c r="H660" s="54"/>
      <c r="I660" s="54"/>
      <c r="J660" s="46">
        <f t="shared" si="141"/>
        <v>0</v>
      </c>
      <c r="K660" s="62">
        <v>0</v>
      </c>
      <c r="L660" s="67"/>
      <c r="M660" s="67"/>
      <c r="N660" s="67"/>
      <c r="O660" s="67"/>
      <c r="P660" s="78">
        <f t="shared" si="145"/>
        <v>0</v>
      </c>
      <c r="Q660" s="146" t="s">
        <v>1798</v>
      </c>
    </row>
    <row r="661" spans="1:17" ht="18" x14ac:dyDescent="0.2">
      <c r="A661" s="31"/>
      <c r="B661" s="10" t="s">
        <v>322</v>
      </c>
      <c r="C661" s="50">
        <v>138</v>
      </c>
      <c r="D661" s="50" t="str">
        <f t="shared" si="147"/>
        <v>100-200</v>
      </c>
      <c r="E661" s="54">
        <v>1</v>
      </c>
      <c r="F661" s="54"/>
      <c r="G661" s="15"/>
      <c r="H661" s="54"/>
      <c r="I661" s="54"/>
      <c r="J661" s="46">
        <f t="shared" si="141"/>
        <v>1</v>
      </c>
      <c r="K661" s="62">
        <v>0</v>
      </c>
      <c r="L661" s="67"/>
      <c r="M661" s="67"/>
      <c r="N661" s="67"/>
      <c r="O661" s="67"/>
      <c r="P661" s="78">
        <f t="shared" si="145"/>
        <v>0</v>
      </c>
      <c r="Q661" s="80" t="s">
        <v>1799</v>
      </c>
    </row>
    <row r="662" spans="1:17" ht="18" x14ac:dyDescent="0.2">
      <c r="A662" s="31"/>
      <c r="B662" s="10" t="s">
        <v>323</v>
      </c>
      <c r="C662" s="50">
        <v>25</v>
      </c>
      <c r="D662" s="50" t="str">
        <f t="shared" si="147"/>
        <v>0-100</v>
      </c>
      <c r="E662" s="54">
        <v>0</v>
      </c>
      <c r="F662" s="54"/>
      <c r="G662" s="15"/>
      <c r="H662" s="54"/>
      <c r="I662" s="54"/>
      <c r="J662" s="46">
        <f t="shared" si="141"/>
        <v>0</v>
      </c>
      <c r="K662" s="62">
        <v>0</v>
      </c>
      <c r="L662" s="67"/>
      <c r="M662" s="67"/>
      <c r="N662" s="67"/>
      <c r="O662" s="67"/>
      <c r="P662" s="78">
        <f t="shared" si="145"/>
        <v>0</v>
      </c>
      <c r="Q662" s="146" t="s">
        <v>1798</v>
      </c>
    </row>
    <row r="663" spans="1:17" ht="18" x14ac:dyDescent="0.2">
      <c r="A663" s="31"/>
      <c r="B663" s="10" t="s">
        <v>324</v>
      </c>
      <c r="C663" s="50">
        <v>0</v>
      </c>
      <c r="D663" s="50" t="str">
        <f t="shared" si="147"/>
        <v>0-100</v>
      </c>
      <c r="E663" s="54">
        <v>0</v>
      </c>
      <c r="F663" s="54"/>
      <c r="G663" s="15"/>
      <c r="H663" s="54"/>
      <c r="I663" s="54"/>
      <c r="J663" s="46">
        <f t="shared" si="141"/>
        <v>0</v>
      </c>
      <c r="K663" s="62">
        <v>0</v>
      </c>
      <c r="L663" s="67"/>
      <c r="M663" s="67"/>
      <c r="N663" s="67"/>
      <c r="O663" s="67"/>
      <c r="P663" s="78">
        <f t="shared" si="145"/>
        <v>0</v>
      </c>
      <c r="Q663" s="146" t="s">
        <v>1798</v>
      </c>
    </row>
    <row r="664" spans="1:17" ht="18" x14ac:dyDescent="0.2">
      <c r="A664" s="31"/>
      <c r="B664" s="10" t="s">
        <v>325</v>
      </c>
      <c r="C664" s="50">
        <v>0</v>
      </c>
      <c r="D664" s="50" t="str">
        <f t="shared" si="147"/>
        <v>0-100</v>
      </c>
      <c r="E664" s="54">
        <v>0</v>
      </c>
      <c r="F664" s="54"/>
      <c r="G664" s="15"/>
      <c r="H664" s="54"/>
      <c r="I664" s="54"/>
      <c r="J664" s="46">
        <f t="shared" si="141"/>
        <v>0</v>
      </c>
      <c r="K664" s="62">
        <v>0</v>
      </c>
      <c r="L664" s="67"/>
      <c r="M664" s="67"/>
      <c r="N664" s="67"/>
      <c r="O664" s="67"/>
      <c r="P664" s="78">
        <f t="shared" si="145"/>
        <v>0</v>
      </c>
      <c r="Q664" s="146" t="s">
        <v>1798</v>
      </c>
    </row>
    <row r="665" spans="1:17" ht="18" x14ac:dyDescent="0.2">
      <c r="A665" s="31"/>
      <c r="B665" s="10" t="s">
        <v>326</v>
      </c>
      <c r="C665" s="50">
        <v>26</v>
      </c>
      <c r="D665" s="50" t="str">
        <f t="shared" si="147"/>
        <v>0-100</v>
      </c>
      <c r="E665" s="54">
        <v>0</v>
      </c>
      <c r="F665" s="54"/>
      <c r="G665" s="15"/>
      <c r="H665" s="54"/>
      <c r="I665" s="54"/>
      <c r="J665" s="46">
        <f t="shared" si="141"/>
        <v>0</v>
      </c>
      <c r="K665" s="62">
        <v>0</v>
      </c>
      <c r="L665" s="67"/>
      <c r="M665" s="67"/>
      <c r="N665" s="67"/>
      <c r="O665" s="67"/>
      <c r="P665" s="78">
        <f t="shared" si="145"/>
        <v>0</v>
      </c>
      <c r="Q665" s="146" t="s">
        <v>1798</v>
      </c>
    </row>
    <row r="666" spans="1:17" ht="18" x14ac:dyDescent="0.2">
      <c r="A666" s="39">
        <v>8</v>
      </c>
      <c r="B666" s="12" t="s">
        <v>1608</v>
      </c>
      <c r="C666" s="40">
        <v>1863</v>
      </c>
      <c r="D666" s="40"/>
      <c r="E666" s="53">
        <f>SUM(E667:E672)</f>
        <v>4</v>
      </c>
      <c r="F666" s="53">
        <f t="shared" ref="F666:O666" si="149">SUM(F667:F672)</f>
        <v>0</v>
      </c>
      <c r="G666" s="53">
        <f t="shared" si="149"/>
        <v>0</v>
      </c>
      <c r="H666" s="53">
        <f t="shared" si="149"/>
        <v>0</v>
      </c>
      <c r="I666" s="53">
        <f t="shared" si="149"/>
        <v>0</v>
      </c>
      <c r="J666" s="42">
        <f t="shared" si="141"/>
        <v>4</v>
      </c>
      <c r="K666" s="41">
        <f t="shared" si="149"/>
        <v>1</v>
      </c>
      <c r="L666" s="41">
        <f t="shared" si="149"/>
        <v>0</v>
      </c>
      <c r="M666" s="41">
        <f t="shared" si="149"/>
        <v>0</v>
      </c>
      <c r="N666" s="41">
        <f t="shared" si="149"/>
        <v>0</v>
      </c>
      <c r="O666" s="41">
        <f t="shared" si="149"/>
        <v>0</v>
      </c>
      <c r="P666" s="78">
        <f t="shared" si="145"/>
        <v>1</v>
      </c>
      <c r="Q666" s="144">
        <f t="shared" si="146"/>
        <v>400</v>
      </c>
    </row>
    <row r="667" spans="1:17" ht="18" x14ac:dyDescent="0.2">
      <c r="A667" s="31"/>
      <c r="B667" s="10" t="s">
        <v>327</v>
      </c>
      <c r="C667" s="50">
        <v>873</v>
      </c>
      <c r="D667" s="50" t="str">
        <f t="shared" si="147"/>
        <v>500-1000</v>
      </c>
      <c r="E667" s="54">
        <v>1</v>
      </c>
      <c r="F667" s="54"/>
      <c r="G667" s="15"/>
      <c r="H667" s="54"/>
      <c r="I667" s="54"/>
      <c r="J667" s="46">
        <f t="shared" si="141"/>
        <v>1</v>
      </c>
      <c r="K667" s="62">
        <v>1</v>
      </c>
      <c r="L667" s="67"/>
      <c r="M667" s="67"/>
      <c r="N667" s="67"/>
      <c r="O667" s="67"/>
      <c r="P667" s="78">
        <f t="shared" si="145"/>
        <v>1</v>
      </c>
      <c r="Q667" s="144">
        <f t="shared" si="146"/>
        <v>100</v>
      </c>
    </row>
    <row r="668" spans="1:17" ht="18" x14ac:dyDescent="0.2">
      <c r="A668" s="31"/>
      <c r="B668" s="10" t="s">
        <v>328</v>
      </c>
      <c r="C668" s="50">
        <v>247</v>
      </c>
      <c r="D668" s="50" t="str">
        <f t="shared" si="147"/>
        <v>200-300</v>
      </c>
      <c r="E668" s="54">
        <v>1</v>
      </c>
      <c r="F668" s="54"/>
      <c r="G668" s="15"/>
      <c r="H668" s="54"/>
      <c r="I668" s="54"/>
      <c r="J668" s="46">
        <f t="shared" si="141"/>
        <v>1</v>
      </c>
      <c r="K668" s="62">
        <v>0</v>
      </c>
      <c r="L668" s="67"/>
      <c r="M668" s="67"/>
      <c r="N668" s="67"/>
      <c r="O668" s="67"/>
      <c r="P668" s="78">
        <f t="shared" si="145"/>
        <v>0</v>
      </c>
      <c r="Q668" s="80" t="s">
        <v>1799</v>
      </c>
    </row>
    <row r="669" spans="1:17" ht="18" x14ac:dyDescent="0.2">
      <c r="A669" s="31"/>
      <c r="B669" s="10" t="s">
        <v>329</v>
      </c>
      <c r="C669" s="50">
        <v>202</v>
      </c>
      <c r="D669" s="50" t="str">
        <f t="shared" si="147"/>
        <v>200-300</v>
      </c>
      <c r="E669" s="54">
        <v>1</v>
      </c>
      <c r="F669" s="54"/>
      <c r="G669" s="15"/>
      <c r="H669" s="54"/>
      <c r="I669" s="54"/>
      <c r="J669" s="46">
        <f t="shared" si="141"/>
        <v>1</v>
      </c>
      <c r="K669" s="62">
        <v>0</v>
      </c>
      <c r="L669" s="67"/>
      <c r="M669" s="67"/>
      <c r="N669" s="67"/>
      <c r="O669" s="67"/>
      <c r="P669" s="78">
        <f t="shared" si="145"/>
        <v>0</v>
      </c>
      <c r="Q669" s="80" t="s">
        <v>1799</v>
      </c>
    </row>
    <row r="670" spans="1:17" ht="18" x14ac:dyDescent="0.2">
      <c r="A670" s="31"/>
      <c r="B670" s="10" t="s">
        <v>330</v>
      </c>
      <c r="C670" s="50">
        <v>68</v>
      </c>
      <c r="D670" s="50" t="str">
        <f t="shared" si="147"/>
        <v>0-100</v>
      </c>
      <c r="E670" s="54">
        <v>0</v>
      </c>
      <c r="F670" s="54"/>
      <c r="G670" s="15"/>
      <c r="H670" s="54"/>
      <c r="I670" s="54"/>
      <c r="J670" s="46">
        <f t="shared" si="141"/>
        <v>0</v>
      </c>
      <c r="K670" s="62">
        <v>0</v>
      </c>
      <c r="L670" s="67"/>
      <c r="M670" s="67"/>
      <c r="N670" s="67"/>
      <c r="O670" s="67"/>
      <c r="P670" s="78">
        <f t="shared" si="145"/>
        <v>0</v>
      </c>
      <c r="Q670" s="146" t="s">
        <v>1798</v>
      </c>
    </row>
    <row r="671" spans="1:17" ht="18" x14ac:dyDescent="0.2">
      <c r="A671" s="31"/>
      <c r="B671" s="10" t="s">
        <v>331</v>
      </c>
      <c r="C671" s="50">
        <v>3</v>
      </c>
      <c r="D671" s="50" t="str">
        <f t="shared" si="147"/>
        <v>0-100</v>
      </c>
      <c r="E671" s="54">
        <v>0</v>
      </c>
      <c r="F671" s="54"/>
      <c r="G671" s="15"/>
      <c r="H671" s="54"/>
      <c r="I671" s="54"/>
      <c r="J671" s="46">
        <f t="shared" si="141"/>
        <v>0</v>
      </c>
      <c r="K671" s="62">
        <v>0</v>
      </c>
      <c r="L671" s="67"/>
      <c r="M671" s="67"/>
      <c r="N671" s="67"/>
      <c r="O671" s="67"/>
      <c r="P671" s="78">
        <f t="shared" si="145"/>
        <v>0</v>
      </c>
      <c r="Q671" s="146" t="s">
        <v>1798</v>
      </c>
    </row>
    <row r="672" spans="1:17" ht="18" x14ac:dyDescent="0.2">
      <c r="A672" s="31"/>
      <c r="B672" s="10" t="s">
        <v>332</v>
      </c>
      <c r="C672" s="50">
        <v>470</v>
      </c>
      <c r="D672" s="50" t="str">
        <f t="shared" si="147"/>
        <v>300-500</v>
      </c>
      <c r="E672" s="54">
        <v>1</v>
      </c>
      <c r="F672" s="54"/>
      <c r="G672" s="15"/>
      <c r="H672" s="54"/>
      <c r="I672" s="54"/>
      <c r="J672" s="46">
        <f t="shared" si="141"/>
        <v>1</v>
      </c>
      <c r="K672" s="62">
        <v>0</v>
      </c>
      <c r="L672" s="67"/>
      <c r="M672" s="67"/>
      <c r="N672" s="67"/>
      <c r="O672" s="67"/>
      <c r="P672" s="78">
        <f t="shared" si="145"/>
        <v>0</v>
      </c>
      <c r="Q672" s="80" t="s">
        <v>1799</v>
      </c>
    </row>
    <row r="673" spans="1:17" ht="18" x14ac:dyDescent="0.2">
      <c r="A673" s="39">
        <v>9</v>
      </c>
      <c r="B673" s="12" t="s">
        <v>1609</v>
      </c>
      <c r="C673" s="40">
        <v>601</v>
      </c>
      <c r="D673" s="40"/>
      <c r="E673" s="53">
        <f>SUM(E674:E676)</f>
        <v>2</v>
      </c>
      <c r="F673" s="53">
        <f t="shared" ref="F673:O673" si="150">SUM(F674:F676)</f>
        <v>0</v>
      </c>
      <c r="G673" s="53">
        <f t="shared" si="150"/>
        <v>0</v>
      </c>
      <c r="H673" s="53">
        <f t="shared" si="150"/>
        <v>0</v>
      </c>
      <c r="I673" s="53">
        <f t="shared" si="150"/>
        <v>0</v>
      </c>
      <c r="J673" s="42">
        <f t="shared" si="141"/>
        <v>2</v>
      </c>
      <c r="K673" s="41">
        <f t="shared" si="150"/>
        <v>1</v>
      </c>
      <c r="L673" s="41">
        <f t="shared" si="150"/>
        <v>0</v>
      </c>
      <c r="M673" s="41">
        <f t="shared" si="150"/>
        <v>0</v>
      </c>
      <c r="N673" s="41">
        <f t="shared" si="150"/>
        <v>0</v>
      </c>
      <c r="O673" s="41">
        <f t="shared" si="150"/>
        <v>0</v>
      </c>
      <c r="P673" s="78">
        <f t="shared" si="145"/>
        <v>1</v>
      </c>
      <c r="Q673" s="144">
        <f t="shared" si="146"/>
        <v>200</v>
      </c>
    </row>
    <row r="674" spans="1:17" ht="18" x14ac:dyDescent="0.2">
      <c r="A674" s="31"/>
      <c r="B674" s="10" t="s">
        <v>333</v>
      </c>
      <c r="C674" s="50">
        <v>364</v>
      </c>
      <c r="D674" s="61" t="str">
        <f t="shared" si="147"/>
        <v>300-500</v>
      </c>
      <c r="E674" s="54">
        <v>1</v>
      </c>
      <c r="F674" s="54"/>
      <c r="G674" s="15"/>
      <c r="H674" s="54"/>
      <c r="I674" s="54"/>
      <c r="J674" s="46">
        <f t="shared" si="141"/>
        <v>1</v>
      </c>
      <c r="K674" s="62">
        <v>1</v>
      </c>
      <c r="L674" s="67"/>
      <c r="M674" s="67"/>
      <c r="N674" s="67"/>
      <c r="O674" s="67"/>
      <c r="P674" s="78">
        <f t="shared" si="145"/>
        <v>1</v>
      </c>
      <c r="Q674" s="144">
        <f t="shared" si="146"/>
        <v>100</v>
      </c>
    </row>
    <row r="675" spans="1:17" ht="18" x14ac:dyDescent="0.2">
      <c r="A675" s="31"/>
      <c r="B675" s="10" t="s">
        <v>334</v>
      </c>
      <c r="C675" s="50">
        <v>237</v>
      </c>
      <c r="D675" s="50" t="str">
        <f t="shared" si="147"/>
        <v>200-300</v>
      </c>
      <c r="E675" s="54">
        <v>1</v>
      </c>
      <c r="F675" s="54"/>
      <c r="G675" s="15"/>
      <c r="H675" s="54"/>
      <c r="I675" s="54"/>
      <c r="J675" s="46">
        <f t="shared" si="141"/>
        <v>1</v>
      </c>
      <c r="K675" s="62">
        <v>0</v>
      </c>
      <c r="L675" s="67"/>
      <c r="M675" s="67"/>
      <c r="N675" s="67"/>
      <c r="O675" s="67"/>
      <c r="P675" s="78">
        <f t="shared" si="145"/>
        <v>0</v>
      </c>
      <c r="Q675" s="80" t="s">
        <v>1799</v>
      </c>
    </row>
    <row r="676" spans="1:17" ht="18" x14ac:dyDescent="0.2">
      <c r="A676" s="31"/>
      <c r="B676" s="10" t="s">
        <v>335</v>
      </c>
      <c r="C676" s="50">
        <v>0</v>
      </c>
      <c r="D676" s="50" t="str">
        <f t="shared" si="147"/>
        <v>0-100</v>
      </c>
      <c r="E676" s="54">
        <v>0</v>
      </c>
      <c r="F676" s="54"/>
      <c r="G676" s="15"/>
      <c r="H676" s="54"/>
      <c r="I676" s="54"/>
      <c r="J676" s="46">
        <f t="shared" si="141"/>
        <v>0</v>
      </c>
      <c r="K676" s="62">
        <v>0</v>
      </c>
      <c r="L676" s="67"/>
      <c r="M676" s="67"/>
      <c r="N676" s="67"/>
      <c r="O676" s="67"/>
      <c r="P676" s="78">
        <f t="shared" si="145"/>
        <v>0</v>
      </c>
      <c r="Q676" s="146" t="s">
        <v>1798</v>
      </c>
    </row>
    <row r="677" spans="1:17" ht="18" x14ac:dyDescent="0.2">
      <c r="A677" s="39">
        <v>10</v>
      </c>
      <c r="B677" s="12" t="s">
        <v>1610</v>
      </c>
      <c r="C677" s="40">
        <v>1048</v>
      </c>
      <c r="D677" s="40"/>
      <c r="E677" s="53">
        <f>SUM(E678:E681)</f>
        <v>1</v>
      </c>
      <c r="F677" s="53">
        <f t="shared" ref="F677:O677" si="151">SUM(F678:F681)</f>
        <v>0</v>
      </c>
      <c r="G677" s="53">
        <f t="shared" si="151"/>
        <v>0</v>
      </c>
      <c r="H677" s="53">
        <f t="shared" si="151"/>
        <v>0</v>
      </c>
      <c r="I677" s="53">
        <f t="shared" si="151"/>
        <v>0</v>
      </c>
      <c r="J677" s="42">
        <f t="shared" si="141"/>
        <v>1</v>
      </c>
      <c r="K677" s="41">
        <f t="shared" si="151"/>
        <v>1</v>
      </c>
      <c r="L677" s="41">
        <f t="shared" si="151"/>
        <v>0</v>
      </c>
      <c r="M677" s="41">
        <f t="shared" si="151"/>
        <v>0</v>
      </c>
      <c r="N677" s="41">
        <f t="shared" si="151"/>
        <v>0</v>
      </c>
      <c r="O677" s="41">
        <f t="shared" si="151"/>
        <v>0</v>
      </c>
      <c r="P677" s="78">
        <f t="shared" si="145"/>
        <v>1</v>
      </c>
      <c r="Q677" s="144">
        <f t="shared" si="146"/>
        <v>100</v>
      </c>
    </row>
    <row r="678" spans="1:17" ht="18" x14ac:dyDescent="0.2">
      <c r="A678" s="31"/>
      <c r="B678" s="10" t="s">
        <v>336</v>
      </c>
      <c r="C678" s="50">
        <v>942</v>
      </c>
      <c r="D678" s="50" t="str">
        <f t="shared" si="147"/>
        <v>500-1000</v>
      </c>
      <c r="E678" s="54">
        <v>1</v>
      </c>
      <c r="F678" s="54"/>
      <c r="G678" s="15"/>
      <c r="H678" s="54"/>
      <c r="I678" s="54"/>
      <c r="J678" s="46">
        <f t="shared" si="141"/>
        <v>1</v>
      </c>
      <c r="K678" s="62">
        <v>1</v>
      </c>
      <c r="L678" s="67"/>
      <c r="M678" s="67"/>
      <c r="N678" s="67"/>
      <c r="O678" s="67"/>
      <c r="P678" s="78">
        <f t="shared" si="145"/>
        <v>1</v>
      </c>
      <c r="Q678" s="144">
        <f t="shared" si="146"/>
        <v>100</v>
      </c>
    </row>
    <row r="679" spans="1:17" ht="18" x14ac:dyDescent="0.2">
      <c r="A679" s="31"/>
      <c r="B679" s="10" t="s">
        <v>337</v>
      </c>
      <c r="C679" s="50">
        <v>24</v>
      </c>
      <c r="D679" s="50" t="str">
        <f t="shared" si="147"/>
        <v>0-100</v>
      </c>
      <c r="E679" s="54">
        <v>0</v>
      </c>
      <c r="F679" s="54"/>
      <c r="G679" s="15"/>
      <c r="H679" s="54"/>
      <c r="I679" s="54"/>
      <c r="J679" s="46">
        <f t="shared" si="141"/>
        <v>0</v>
      </c>
      <c r="K679" s="62">
        <v>0</v>
      </c>
      <c r="L679" s="67"/>
      <c r="M679" s="67"/>
      <c r="N679" s="67"/>
      <c r="O679" s="67"/>
      <c r="P679" s="78">
        <f t="shared" si="145"/>
        <v>0</v>
      </c>
      <c r="Q679" s="146" t="s">
        <v>1798</v>
      </c>
    </row>
    <row r="680" spans="1:17" ht="18" x14ac:dyDescent="0.2">
      <c r="A680" s="31"/>
      <c r="B680" s="10" t="s">
        <v>338</v>
      </c>
      <c r="C680" s="50">
        <v>42</v>
      </c>
      <c r="D680" s="50" t="str">
        <f t="shared" si="147"/>
        <v>0-100</v>
      </c>
      <c r="E680" s="54">
        <v>0</v>
      </c>
      <c r="F680" s="54"/>
      <c r="G680" s="15"/>
      <c r="H680" s="54"/>
      <c r="I680" s="54"/>
      <c r="J680" s="46">
        <f t="shared" si="141"/>
        <v>0</v>
      </c>
      <c r="K680" s="62">
        <v>0</v>
      </c>
      <c r="L680" s="67"/>
      <c r="M680" s="67"/>
      <c r="N680" s="67"/>
      <c r="O680" s="67"/>
      <c r="P680" s="78">
        <f t="shared" si="145"/>
        <v>0</v>
      </c>
      <c r="Q680" s="146" t="s">
        <v>1798</v>
      </c>
    </row>
    <row r="681" spans="1:17" ht="18" x14ac:dyDescent="0.2">
      <c r="A681" s="31"/>
      <c r="B681" s="10" t="s">
        <v>339</v>
      </c>
      <c r="C681" s="50">
        <v>40</v>
      </c>
      <c r="D681" s="50" t="str">
        <f t="shared" si="147"/>
        <v>0-100</v>
      </c>
      <c r="E681" s="54">
        <v>0</v>
      </c>
      <c r="F681" s="54"/>
      <c r="G681" s="15"/>
      <c r="H681" s="54"/>
      <c r="I681" s="54"/>
      <c r="J681" s="46">
        <f t="shared" si="141"/>
        <v>0</v>
      </c>
      <c r="K681" s="62">
        <v>0</v>
      </c>
      <c r="L681" s="67"/>
      <c r="M681" s="67"/>
      <c r="N681" s="67"/>
      <c r="O681" s="67"/>
      <c r="P681" s="78">
        <f t="shared" si="145"/>
        <v>0</v>
      </c>
      <c r="Q681" s="146" t="s">
        <v>1798</v>
      </c>
    </row>
    <row r="682" spans="1:17" ht="18" x14ac:dyDescent="0.2">
      <c r="A682" s="39">
        <v>11</v>
      </c>
      <c r="B682" s="12" t="s">
        <v>1611</v>
      </c>
      <c r="C682" s="40">
        <v>2279</v>
      </c>
      <c r="D682" s="40"/>
      <c r="E682" s="53">
        <f>SUM(E683:E688)</f>
        <v>3</v>
      </c>
      <c r="F682" s="53">
        <f t="shared" ref="F682:O682" si="152">SUM(F683:F688)</f>
        <v>1</v>
      </c>
      <c r="G682" s="53">
        <f t="shared" si="152"/>
        <v>0</v>
      </c>
      <c r="H682" s="53">
        <f t="shared" si="152"/>
        <v>0</v>
      </c>
      <c r="I682" s="53">
        <f t="shared" si="152"/>
        <v>0</v>
      </c>
      <c r="J682" s="42">
        <f t="shared" si="141"/>
        <v>4</v>
      </c>
      <c r="K682" s="41">
        <f t="shared" si="152"/>
        <v>3</v>
      </c>
      <c r="L682" s="41">
        <f t="shared" si="152"/>
        <v>0</v>
      </c>
      <c r="M682" s="41">
        <f t="shared" si="152"/>
        <v>0</v>
      </c>
      <c r="N682" s="41">
        <f t="shared" si="152"/>
        <v>0</v>
      </c>
      <c r="O682" s="41">
        <f t="shared" si="152"/>
        <v>0</v>
      </c>
      <c r="P682" s="78">
        <f t="shared" si="145"/>
        <v>3</v>
      </c>
      <c r="Q682" s="144">
        <f t="shared" si="146"/>
        <v>133.33333333333331</v>
      </c>
    </row>
    <row r="683" spans="1:17" ht="18" x14ac:dyDescent="0.2">
      <c r="A683" s="31"/>
      <c r="B683" s="10" t="s">
        <v>340</v>
      </c>
      <c r="C683" s="50">
        <v>1032</v>
      </c>
      <c r="D683" s="50" t="str">
        <f t="shared" si="147"/>
        <v>1000-1500</v>
      </c>
      <c r="E683" s="54">
        <v>0</v>
      </c>
      <c r="F683" s="54">
        <v>1</v>
      </c>
      <c r="G683" s="15"/>
      <c r="H683" s="54"/>
      <c r="I683" s="54"/>
      <c r="J683" s="46">
        <f t="shared" si="141"/>
        <v>1</v>
      </c>
      <c r="K683" s="62">
        <v>1</v>
      </c>
      <c r="L683" s="67"/>
      <c r="M683" s="67"/>
      <c r="N683" s="67"/>
      <c r="O683" s="67"/>
      <c r="P683" s="78">
        <f t="shared" si="145"/>
        <v>1</v>
      </c>
      <c r="Q683" s="144">
        <f t="shared" si="146"/>
        <v>100</v>
      </c>
    </row>
    <row r="684" spans="1:17" ht="18" x14ac:dyDescent="0.2">
      <c r="A684" s="31"/>
      <c r="B684" s="10" t="s">
        <v>341</v>
      </c>
      <c r="C684" s="50">
        <v>70</v>
      </c>
      <c r="D684" s="50" t="str">
        <f t="shared" si="147"/>
        <v>0-100</v>
      </c>
      <c r="E684" s="54">
        <v>0</v>
      </c>
      <c r="F684" s="54"/>
      <c r="G684" s="15"/>
      <c r="H684" s="54"/>
      <c r="I684" s="54"/>
      <c r="J684" s="46">
        <f t="shared" si="141"/>
        <v>0</v>
      </c>
      <c r="K684" s="62">
        <v>0</v>
      </c>
      <c r="L684" s="67"/>
      <c r="M684" s="67"/>
      <c r="N684" s="67"/>
      <c r="O684" s="67"/>
      <c r="P684" s="78">
        <f t="shared" si="145"/>
        <v>0</v>
      </c>
      <c r="Q684" s="146" t="s">
        <v>1798</v>
      </c>
    </row>
    <row r="685" spans="1:17" ht="18" x14ac:dyDescent="0.2">
      <c r="A685" s="31"/>
      <c r="B685" s="10" t="s">
        <v>342</v>
      </c>
      <c r="C685" s="50">
        <v>322</v>
      </c>
      <c r="D685" s="50" t="str">
        <f t="shared" si="147"/>
        <v>300-500</v>
      </c>
      <c r="E685" s="54">
        <v>1</v>
      </c>
      <c r="F685" s="54"/>
      <c r="G685" s="15"/>
      <c r="H685" s="54"/>
      <c r="I685" s="54"/>
      <c r="J685" s="46">
        <f t="shared" si="141"/>
        <v>1</v>
      </c>
      <c r="K685" s="62">
        <v>1</v>
      </c>
      <c r="L685" s="67"/>
      <c r="M685" s="67"/>
      <c r="N685" s="67"/>
      <c r="O685" s="67"/>
      <c r="P685" s="78">
        <f t="shared" si="145"/>
        <v>1</v>
      </c>
      <c r="Q685" s="144">
        <f t="shared" si="146"/>
        <v>100</v>
      </c>
    </row>
    <row r="686" spans="1:17" ht="18" x14ac:dyDescent="0.2">
      <c r="A686" s="31"/>
      <c r="B686" s="10" t="s">
        <v>343</v>
      </c>
      <c r="C686" s="50">
        <v>238</v>
      </c>
      <c r="D686" s="50" t="str">
        <f t="shared" si="147"/>
        <v>200-300</v>
      </c>
      <c r="E686" s="54">
        <v>1</v>
      </c>
      <c r="F686" s="54"/>
      <c r="G686" s="15"/>
      <c r="H686" s="54"/>
      <c r="I686" s="54"/>
      <c r="J686" s="46">
        <f t="shared" si="141"/>
        <v>1</v>
      </c>
      <c r="K686" s="62">
        <v>0</v>
      </c>
      <c r="L686" s="67"/>
      <c r="M686" s="67"/>
      <c r="N686" s="67"/>
      <c r="O686" s="67"/>
      <c r="P686" s="78">
        <f t="shared" si="145"/>
        <v>0</v>
      </c>
      <c r="Q686" s="80" t="s">
        <v>1799</v>
      </c>
    </row>
    <row r="687" spans="1:17" ht="18" x14ac:dyDescent="0.2">
      <c r="A687" s="31"/>
      <c r="B687" s="10" t="s">
        <v>344</v>
      </c>
      <c r="C687" s="50">
        <v>9</v>
      </c>
      <c r="D687" s="50" t="str">
        <f t="shared" si="147"/>
        <v>0-100</v>
      </c>
      <c r="E687" s="54">
        <v>0</v>
      </c>
      <c r="F687" s="54"/>
      <c r="G687" s="15"/>
      <c r="H687" s="54"/>
      <c r="I687" s="54"/>
      <c r="J687" s="46">
        <f t="shared" si="141"/>
        <v>0</v>
      </c>
      <c r="K687" s="62">
        <v>0</v>
      </c>
      <c r="L687" s="67"/>
      <c r="M687" s="67"/>
      <c r="N687" s="67"/>
      <c r="O687" s="67"/>
      <c r="P687" s="78">
        <f t="shared" si="145"/>
        <v>0</v>
      </c>
      <c r="Q687" s="146" t="s">
        <v>1798</v>
      </c>
    </row>
    <row r="688" spans="1:17" ht="18" x14ac:dyDescent="0.2">
      <c r="A688" s="31"/>
      <c r="B688" s="10" t="s">
        <v>345</v>
      </c>
      <c r="C688" s="50">
        <v>608</v>
      </c>
      <c r="D688" s="50" t="str">
        <f t="shared" si="147"/>
        <v>500-1000</v>
      </c>
      <c r="E688" s="54">
        <v>1</v>
      </c>
      <c r="F688" s="54"/>
      <c r="G688" s="15"/>
      <c r="H688" s="54"/>
      <c r="I688" s="54"/>
      <c r="J688" s="46">
        <f t="shared" si="141"/>
        <v>1</v>
      </c>
      <c r="K688" s="62">
        <v>1</v>
      </c>
      <c r="L688" s="67"/>
      <c r="M688" s="67"/>
      <c r="N688" s="67"/>
      <c r="O688" s="67"/>
      <c r="P688" s="78">
        <f t="shared" si="145"/>
        <v>1</v>
      </c>
      <c r="Q688" s="144">
        <f t="shared" si="146"/>
        <v>100</v>
      </c>
    </row>
    <row r="689" spans="1:17" ht="18" x14ac:dyDescent="0.2">
      <c r="A689" s="39">
        <v>12</v>
      </c>
      <c r="B689" s="12" t="s">
        <v>1612</v>
      </c>
      <c r="C689" s="40">
        <v>1488</v>
      </c>
      <c r="D689" s="40"/>
      <c r="E689" s="53">
        <f>SUM(E690:E694)</f>
        <v>2</v>
      </c>
      <c r="F689" s="53">
        <f t="shared" ref="F689:O689" si="153">SUM(F690:F694)</f>
        <v>0</v>
      </c>
      <c r="G689" s="53">
        <f t="shared" si="153"/>
        <v>0</v>
      </c>
      <c r="H689" s="53">
        <f t="shared" si="153"/>
        <v>0</v>
      </c>
      <c r="I689" s="53">
        <f t="shared" si="153"/>
        <v>0</v>
      </c>
      <c r="J689" s="42">
        <f t="shared" si="141"/>
        <v>2</v>
      </c>
      <c r="K689" s="41">
        <f t="shared" si="153"/>
        <v>2</v>
      </c>
      <c r="L689" s="41">
        <f t="shared" si="153"/>
        <v>0</v>
      </c>
      <c r="M689" s="41">
        <f t="shared" si="153"/>
        <v>0</v>
      </c>
      <c r="N689" s="41">
        <f t="shared" si="153"/>
        <v>0</v>
      </c>
      <c r="O689" s="41">
        <f t="shared" si="153"/>
        <v>0</v>
      </c>
      <c r="P689" s="78">
        <f t="shared" si="145"/>
        <v>2</v>
      </c>
      <c r="Q689" s="144">
        <f t="shared" si="146"/>
        <v>100</v>
      </c>
    </row>
    <row r="690" spans="1:17" ht="18" x14ac:dyDescent="0.2">
      <c r="A690" s="31"/>
      <c r="B690" s="10" t="s">
        <v>346</v>
      </c>
      <c r="C690" s="50">
        <v>967</v>
      </c>
      <c r="D690" s="50" t="str">
        <f t="shared" si="147"/>
        <v>500-1000</v>
      </c>
      <c r="E690" s="54">
        <v>1</v>
      </c>
      <c r="F690" s="54"/>
      <c r="G690" s="15"/>
      <c r="H690" s="54"/>
      <c r="I690" s="54"/>
      <c r="J690" s="46">
        <f t="shared" si="141"/>
        <v>1</v>
      </c>
      <c r="K690" s="62">
        <v>1</v>
      </c>
      <c r="L690" s="67"/>
      <c r="M690" s="67"/>
      <c r="N690" s="67"/>
      <c r="O690" s="67"/>
      <c r="P690" s="78">
        <f t="shared" si="145"/>
        <v>1</v>
      </c>
      <c r="Q690" s="144">
        <f t="shared" si="146"/>
        <v>100</v>
      </c>
    </row>
    <row r="691" spans="1:17" ht="18" x14ac:dyDescent="0.2">
      <c r="A691" s="31"/>
      <c r="B691" s="10" t="s">
        <v>347</v>
      </c>
      <c r="C691" s="50">
        <v>115</v>
      </c>
      <c r="D691" s="50" t="str">
        <f t="shared" si="147"/>
        <v>100-200</v>
      </c>
      <c r="E691" s="54">
        <v>0</v>
      </c>
      <c r="F691" s="54"/>
      <c r="G691" s="15"/>
      <c r="H691" s="54"/>
      <c r="I691" s="54"/>
      <c r="J691" s="46">
        <f t="shared" si="141"/>
        <v>0</v>
      </c>
      <c r="K691" s="62">
        <v>0</v>
      </c>
      <c r="L691" s="67"/>
      <c r="M691" s="67"/>
      <c r="N691" s="67"/>
      <c r="O691" s="67"/>
      <c r="P691" s="78">
        <f t="shared" si="145"/>
        <v>0</v>
      </c>
      <c r="Q691" s="146" t="s">
        <v>1798</v>
      </c>
    </row>
    <row r="692" spans="1:17" ht="18" x14ac:dyDescent="0.2">
      <c r="A692" s="31"/>
      <c r="B692" s="10" t="s">
        <v>348</v>
      </c>
      <c r="C692" s="50">
        <v>52</v>
      </c>
      <c r="D692" s="50" t="str">
        <f t="shared" si="147"/>
        <v>0-100</v>
      </c>
      <c r="E692" s="54">
        <v>0</v>
      </c>
      <c r="F692" s="54"/>
      <c r="G692" s="15"/>
      <c r="H692" s="54"/>
      <c r="I692" s="54"/>
      <c r="J692" s="46">
        <f t="shared" si="141"/>
        <v>0</v>
      </c>
      <c r="K692" s="62">
        <v>0</v>
      </c>
      <c r="L692" s="67"/>
      <c r="M692" s="67"/>
      <c r="N692" s="67"/>
      <c r="O692" s="67"/>
      <c r="P692" s="78">
        <f t="shared" si="145"/>
        <v>0</v>
      </c>
      <c r="Q692" s="146" t="s">
        <v>1798</v>
      </c>
    </row>
    <row r="693" spans="1:17" ht="18" x14ac:dyDescent="0.2">
      <c r="A693" s="31"/>
      <c r="B693" s="10" t="s">
        <v>349</v>
      </c>
      <c r="C693" s="50">
        <v>41</v>
      </c>
      <c r="D693" s="50" t="str">
        <f t="shared" si="147"/>
        <v>0-100</v>
      </c>
      <c r="E693" s="54">
        <v>0</v>
      </c>
      <c r="F693" s="54"/>
      <c r="G693" s="15"/>
      <c r="H693" s="54"/>
      <c r="I693" s="54"/>
      <c r="J693" s="46">
        <f t="shared" si="141"/>
        <v>0</v>
      </c>
      <c r="K693" s="62">
        <v>0</v>
      </c>
      <c r="L693" s="67"/>
      <c r="M693" s="67"/>
      <c r="N693" s="67"/>
      <c r="O693" s="67"/>
      <c r="P693" s="78">
        <f t="shared" si="145"/>
        <v>0</v>
      </c>
      <c r="Q693" s="146" t="s">
        <v>1798</v>
      </c>
    </row>
    <row r="694" spans="1:17" ht="18" x14ac:dyDescent="0.2">
      <c r="A694" s="31"/>
      <c r="B694" s="10" t="s">
        <v>188</v>
      </c>
      <c r="C694" s="50">
        <v>313</v>
      </c>
      <c r="D694" s="50" t="str">
        <f t="shared" si="147"/>
        <v>300-500</v>
      </c>
      <c r="E694" s="54">
        <v>1</v>
      </c>
      <c r="F694" s="54"/>
      <c r="G694" s="15"/>
      <c r="H694" s="54"/>
      <c r="I694" s="54"/>
      <c r="J694" s="46">
        <f t="shared" si="141"/>
        <v>1</v>
      </c>
      <c r="K694" s="62">
        <v>1</v>
      </c>
      <c r="L694" s="67"/>
      <c r="M694" s="67"/>
      <c r="N694" s="67"/>
      <c r="O694" s="67"/>
      <c r="P694" s="78">
        <f t="shared" si="145"/>
        <v>1</v>
      </c>
      <c r="Q694" s="144">
        <f t="shared" si="146"/>
        <v>100</v>
      </c>
    </row>
    <row r="695" spans="1:17" ht="18" x14ac:dyDescent="0.2">
      <c r="A695" s="39">
        <v>13</v>
      </c>
      <c r="B695" s="12" t="s">
        <v>1613</v>
      </c>
      <c r="C695" s="40">
        <v>2866</v>
      </c>
      <c r="D695" s="40"/>
      <c r="E695" s="53">
        <f>SUM(E696:E705)</f>
        <v>2</v>
      </c>
      <c r="F695" s="53">
        <f t="shared" ref="F695:O695" si="154">SUM(F696:F705)</f>
        <v>0</v>
      </c>
      <c r="G695" s="53">
        <f t="shared" si="154"/>
        <v>0</v>
      </c>
      <c r="H695" s="53">
        <f t="shared" si="154"/>
        <v>0</v>
      </c>
      <c r="I695" s="53">
        <f t="shared" si="154"/>
        <v>0</v>
      </c>
      <c r="J695" s="42">
        <f t="shared" si="141"/>
        <v>2</v>
      </c>
      <c r="K695" s="41">
        <f t="shared" si="154"/>
        <v>3</v>
      </c>
      <c r="L695" s="41">
        <f t="shared" si="154"/>
        <v>0</v>
      </c>
      <c r="M695" s="41">
        <f t="shared" si="154"/>
        <v>0</v>
      </c>
      <c r="N695" s="41">
        <f t="shared" si="154"/>
        <v>0</v>
      </c>
      <c r="O695" s="41">
        <f t="shared" si="154"/>
        <v>0</v>
      </c>
      <c r="P695" s="78">
        <f t="shared" si="145"/>
        <v>3</v>
      </c>
      <c r="Q695" s="144">
        <f t="shared" si="146"/>
        <v>66.666666666666657</v>
      </c>
    </row>
    <row r="696" spans="1:17" ht="18" x14ac:dyDescent="0.2">
      <c r="A696" s="31"/>
      <c r="B696" s="10" t="s">
        <v>350</v>
      </c>
      <c r="C696" s="50">
        <v>1494</v>
      </c>
      <c r="D696" s="50" t="str">
        <f t="shared" si="147"/>
        <v>1000-1500</v>
      </c>
      <c r="E696" s="54">
        <v>1</v>
      </c>
      <c r="F696" s="54"/>
      <c r="G696" s="15"/>
      <c r="H696" s="54"/>
      <c r="I696" s="54"/>
      <c r="J696" s="46">
        <f t="shared" si="141"/>
        <v>1</v>
      </c>
      <c r="K696" s="62">
        <v>1</v>
      </c>
      <c r="L696" s="67"/>
      <c r="M696" s="67"/>
      <c r="N696" s="67"/>
      <c r="O696" s="67"/>
      <c r="P696" s="78">
        <f t="shared" si="145"/>
        <v>1</v>
      </c>
      <c r="Q696" s="144">
        <f t="shared" si="146"/>
        <v>100</v>
      </c>
    </row>
    <row r="697" spans="1:17" ht="18" x14ac:dyDescent="0.2">
      <c r="A697" s="31"/>
      <c r="B697" s="10" t="s">
        <v>351</v>
      </c>
      <c r="C697" s="50">
        <v>222</v>
      </c>
      <c r="D697" s="50" t="str">
        <f t="shared" si="147"/>
        <v>200-300</v>
      </c>
      <c r="E697" s="54">
        <v>0</v>
      </c>
      <c r="F697" s="54"/>
      <c r="G697" s="15"/>
      <c r="H697" s="54"/>
      <c r="I697" s="54"/>
      <c r="J697" s="46">
        <f t="shared" si="141"/>
        <v>0</v>
      </c>
      <c r="K697" s="62">
        <v>0</v>
      </c>
      <c r="L697" s="67"/>
      <c r="M697" s="67"/>
      <c r="N697" s="67"/>
      <c r="O697" s="67"/>
      <c r="P697" s="78">
        <f t="shared" si="145"/>
        <v>0</v>
      </c>
      <c r="Q697" s="146" t="s">
        <v>1798</v>
      </c>
    </row>
    <row r="698" spans="1:17" ht="18" x14ac:dyDescent="0.2">
      <c r="A698" s="31"/>
      <c r="B698" s="10" t="s">
        <v>352</v>
      </c>
      <c r="C698" s="50">
        <v>26</v>
      </c>
      <c r="D698" s="50" t="str">
        <f t="shared" si="147"/>
        <v>0-100</v>
      </c>
      <c r="E698" s="54">
        <v>0</v>
      </c>
      <c r="F698" s="54"/>
      <c r="G698" s="15"/>
      <c r="H698" s="54"/>
      <c r="I698" s="54"/>
      <c r="J698" s="46">
        <f t="shared" si="141"/>
        <v>0</v>
      </c>
      <c r="K698" s="62">
        <v>0</v>
      </c>
      <c r="L698" s="67"/>
      <c r="M698" s="67"/>
      <c r="N698" s="67"/>
      <c r="O698" s="67"/>
      <c r="P698" s="78">
        <f t="shared" si="145"/>
        <v>0</v>
      </c>
      <c r="Q698" s="146" t="s">
        <v>1798</v>
      </c>
    </row>
    <row r="699" spans="1:17" ht="18" x14ac:dyDescent="0.2">
      <c r="A699" s="31"/>
      <c r="B699" s="10" t="s">
        <v>353</v>
      </c>
      <c r="C699" s="50">
        <v>130</v>
      </c>
      <c r="D699" s="50" t="str">
        <f t="shared" si="147"/>
        <v>100-200</v>
      </c>
      <c r="E699" s="54">
        <v>0</v>
      </c>
      <c r="F699" s="54"/>
      <c r="G699" s="15"/>
      <c r="H699" s="54"/>
      <c r="I699" s="54"/>
      <c r="J699" s="46">
        <f t="shared" si="141"/>
        <v>0</v>
      </c>
      <c r="K699" s="62">
        <v>0</v>
      </c>
      <c r="L699" s="67"/>
      <c r="M699" s="67"/>
      <c r="N699" s="67"/>
      <c r="O699" s="67"/>
      <c r="P699" s="78">
        <f t="shared" si="145"/>
        <v>0</v>
      </c>
      <c r="Q699" s="146" t="s">
        <v>1798</v>
      </c>
    </row>
    <row r="700" spans="1:17" ht="18" x14ac:dyDescent="0.2">
      <c r="A700" s="31"/>
      <c r="B700" s="10" t="s">
        <v>354</v>
      </c>
      <c r="C700" s="50">
        <v>0</v>
      </c>
      <c r="D700" s="50" t="str">
        <f t="shared" si="147"/>
        <v>0-100</v>
      </c>
      <c r="E700" s="54">
        <v>0</v>
      </c>
      <c r="F700" s="54"/>
      <c r="G700" s="15"/>
      <c r="H700" s="54"/>
      <c r="I700" s="54"/>
      <c r="J700" s="46">
        <f t="shared" si="141"/>
        <v>0</v>
      </c>
      <c r="K700" s="62">
        <v>0</v>
      </c>
      <c r="L700" s="67"/>
      <c r="M700" s="67"/>
      <c r="N700" s="67"/>
      <c r="O700" s="67"/>
      <c r="P700" s="78">
        <f t="shared" si="145"/>
        <v>0</v>
      </c>
      <c r="Q700" s="146" t="s">
        <v>1798</v>
      </c>
    </row>
    <row r="701" spans="1:17" ht="18" x14ac:dyDescent="0.2">
      <c r="A701" s="31"/>
      <c r="B701" s="10" t="s">
        <v>355</v>
      </c>
      <c r="C701" s="50">
        <v>97</v>
      </c>
      <c r="D701" s="50" t="str">
        <f t="shared" si="147"/>
        <v>0-100</v>
      </c>
      <c r="E701" s="54">
        <v>0</v>
      </c>
      <c r="F701" s="54"/>
      <c r="G701" s="15"/>
      <c r="H701" s="54"/>
      <c r="I701" s="54"/>
      <c r="J701" s="46">
        <f t="shared" ref="J701:J764" si="155">SUM(E701:I701)</f>
        <v>0</v>
      </c>
      <c r="K701" s="62">
        <v>0</v>
      </c>
      <c r="L701" s="67"/>
      <c r="M701" s="67"/>
      <c r="N701" s="67"/>
      <c r="O701" s="67"/>
      <c r="P701" s="78">
        <f t="shared" si="145"/>
        <v>0</v>
      </c>
      <c r="Q701" s="146" t="s">
        <v>1798</v>
      </c>
    </row>
    <row r="702" spans="1:17" ht="18" x14ac:dyDescent="0.2">
      <c r="A702" s="31"/>
      <c r="B702" s="10" t="s">
        <v>356</v>
      </c>
      <c r="C702" s="50">
        <v>345</v>
      </c>
      <c r="D702" s="50" t="str">
        <f t="shared" si="147"/>
        <v>300-500</v>
      </c>
      <c r="E702" s="54">
        <v>0</v>
      </c>
      <c r="F702" s="54"/>
      <c r="G702" s="15"/>
      <c r="H702" s="54"/>
      <c r="I702" s="54"/>
      <c r="J702" s="46">
        <f t="shared" si="155"/>
        <v>0</v>
      </c>
      <c r="K702" s="62">
        <v>1</v>
      </c>
      <c r="L702" s="67"/>
      <c r="M702" s="67"/>
      <c r="N702" s="67"/>
      <c r="O702" s="67"/>
      <c r="P702" s="78">
        <f t="shared" si="145"/>
        <v>1</v>
      </c>
      <c r="Q702" s="145">
        <f t="shared" si="146"/>
        <v>0</v>
      </c>
    </row>
    <row r="703" spans="1:17" ht="18" x14ac:dyDescent="0.2">
      <c r="A703" s="31"/>
      <c r="B703" s="10" t="s">
        <v>357</v>
      </c>
      <c r="C703" s="50">
        <v>355</v>
      </c>
      <c r="D703" s="50" t="str">
        <f t="shared" si="147"/>
        <v>300-500</v>
      </c>
      <c r="E703" s="54">
        <v>1</v>
      </c>
      <c r="F703" s="54"/>
      <c r="G703" s="15"/>
      <c r="H703" s="54"/>
      <c r="I703" s="54"/>
      <c r="J703" s="46">
        <f t="shared" si="155"/>
        <v>1</v>
      </c>
      <c r="K703" s="62">
        <v>1</v>
      </c>
      <c r="L703" s="67"/>
      <c r="M703" s="67"/>
      <c r="N703" s="67"/>
      <c r="O703" s="67"/>
      <c r="P703" s="78">
        <f t="shared" si="145"/>
        <v>1</v>
      </c>
      <c r="Q703" s="144">
        <f t="shared" si="146"/>
        <v>100</v>
      </c>
    </row>
    <row r="704" spans="1:17" ht="18" x14ac:dyDescent="0.2">
      <c r="A704" s="31"/>
      <c r="B704" s="10" t="s">
        <v>358</v>
      </c>
      <c r="C704" s="50">
        <v>58</v>
      </c>
      <c r="D704" s="50" t="str">
        <f t="shared" si="147"/>
        <v>0-100</v>
      </c>
      <c r="E704" s="54">
        <v>0</v>
      </c>
      <c r="F704" s="54"/>
      <c r="G704" s="15"/>
      <c r="H704" s="54"/>
      <c r="I704" s="54"/>
      <c r="J704" s="46">
        <f t="shared" si="155"/>
        <v>0</v>
      </c>
      <c r="K704" s="62">
        <v>0</v>
      </c>
      <c r="L704" s="67"/>
      <c r="M704" s="67"/>
      <c r="N704" s="67"/>
      <c r="O704" s="67"/>
      <c r="P704" s="78">
        <f t="shared" si="145"/>
        <v>0</v>
      </c>
      <c r="Q704" s="146" t="s">
        <v>1798</v>
      </c>
    </row>
    <row r="705" spans="1:17" ht="18" x14ac:dyDescent="0.2">
      <c r="A705" s="31"/>
      <c r="B705" s="10" t="s">
        <v>359</v>
      </c>
      <c r="C705" s="50">
        <v>89</v>
      </c>
      <c r="D705" s="50" t="str">
        <f t="shared" si="147"/>
        <v>0-100</v>
      </c>
      <c r="E705" s="54">
        <v>0</v>
      </c>
      <c r="F705" s="54"/>
      <c r="G705" s="15"/>
      <c r="H705" s="54"/>
      <c r="I705" s="54"/>
      <c r="J705" s="46">
        <f t="shared" si="155"/>
        <v>0</v>
      </c>
      <c r="K705" s="62">
        <v>0</v>
      </c>
      <c r="L705" s="67"/>
      <c r="M705" s="67"/>
      <c r="N705" s="67"/>
      <c r="O705" s="67"/>
      <c r="P705" s="78">
        <f t="shared" si="145"/>
        <v>0</v>
      </c>
      <c r="Q705" s="146" t="s">
        <v>1798</v>
      </c>
    </row>
    <row r="706" spans="1:17" ht="18" x14ac:dyDescent="0.2">
      <c r="A706" s="39">
        <v>14</v>
      </c>
      <c r="B706" s="12" t="s">
        <v>1614</v>
      </c>
      <c r="C706" s="40">
        <v>1627</v>
      </c>
      <c r="D706" s="40"/>
      <c r="E706" s="53">
        <f>SUM(E707:E712)</f>
        <v>3</v>
      </c>
      <c r="F706" s="53">
        <f t="shared" ref="F706:O706" si="156">SUM(F707:F712)</f>
        <v>1</v>
      </c>
      <c r="G706" s="53">
        <f t="shared" si="156"/>
        <v>0</v>
      </c>
      <c r="H706" s="53">
        <f t="shared" si="156"/>
        <v>0</v>
      </c>
      <c r="I706" s="53">
        <f t="shared" si="156"/>
        <v>0</v>
      </c>
      <c r="J706" s="42">
        <f t="shared" si="155"/>
        <v>4</v>
      </c>
      <c r="K706" s="41">
        <f t="shared" si="156"/>
        <v>2</v>
      </c>
      <c r="L706" s="41">
        <f t="shared" si="156"/>
        <v>0</v>
      </c>
      <c r="M706" s="41">
        <f t="shared" si="156"/>
        <v>0</v>
      </c>
      <c r="N706" s="41">
        <f t="shared" si="156"/>
        <v>0</v>
      </c>
      <c r="O706" s="41">
        <f t="shared" si="156"/>
        <v>0</v>
      </c>
      <c r="P706" s="78">
        <f t="shared" si="145"/>
        <v>2</v>
      </c>
      <c r="Q706" s="144">
        <f t="shared" si="146"/>
        <v>200</v>
      </c>
    </row>
    <row r="707" spans="1:17" ht="18" x14ac:dyDescent="0.2">
      <c r="A707" s="31"/>
      <c r="B707" s="10" t="s">
        <v>360</v>
      </c>
      <c r="C707" s="50">
        <v>458</v>
      </c>
      <c r="D707" s="50" t="str">
        <f t="shared" si="147"/>
        <v>300-500</v>
      </c>
      <c r="E707" s="54">
        <v>0</v>
      </c>
      <c r="F707" s="54">
        <v>1</v>
      </c>
      <c r="G707" s="15"/>
      <c r="H707" s="54"/>
      <c r="I707" s="54"/>
      <c r="J707" s="46">
        <f t="shared" si="155"/>
        <v>1</v>
      </c>
      <c r="K707" s="62">
        <v>1</v>
      </c>
      <c r="L707" s="67"/>
      <c r="M707" s="67"/>
      <c r="N707" s="67"/>
      <c r="O707" s="67"/>
      <c r="P707" s="78">
        <f t="shared" si="145"/>
        <v>1</v>
      </c>
      <c r="Q707" s="144">
        <f t="shared" si="146"/>
        <v>100</v>
      </c>
    </row>
    <row r="708" spans="1:17" ht="18" x14ac:dyDescent="0.2">
      <c r="A708" s="31"/>
      <c r="B708" s="10" t="s">
        <v>361</v>
      </c>
      <c r="C708" s="50">
        <v>166</v>
      </c>
      <c r="D708" s="50" t="str">
        <f t="shared" si="147"/>
        <v>100-200</v>
      </c>
      <c r="E708" s="54">
        <v>1</v>
      </c>
      <c r="F708" s="54"/>
      <c r="G708" s="15"/>
      <c r="H708" s="54"/>
      <c r="I708" s="54"/>
      <c r="J708" s="46">
        <f t="shared" si="155"/>
        <v>1</v>
      </c>
      <c r="K708" s="62">
        <v>0</v>
      </c>
      <c r="L708" s="67"/>
      <c r="M708" s="67"/>
      <c r="N708" s="67"/>
      <c r="O708" s="67"/>
      <c r="P708" s="78">
        <f t="shared" si="145"/>
        <v>0</v>
      </c>
      <c r="Q708" s="80" t="s">
        <v>1799</v>
      </c>
    </row>
    <row r="709" spans="1:17" ht="18" x14ac:dyDescent="0.2">
      <c r="A709" s="31"/>
      <c r="B709" s="10" t="s">
        <v>362</v>
      </c>
      <c r="C709" s="50">
        <v>33</v>
      </c>
      <c r="D709" s="50" t="str">
        <f t="shared" si="147"/>
        <v>0-100</v>
      </c>
      <c r="E709" s="54">
        <v>0</v>
      </c>
      <c r="F709" s="54"/>
      <c r="G709" s="15"/>
      <c r="H709" s="54"/>
      <c r="I709" s="54"/>
      <c r="J709" s="46">
        <f t="shared" si="155"/>
        <v>0</v>
      </c>
      <c r="K709" s="62">
        <v>0</v>
      </c>
      <c r="L709" s="67"/>
      <c r="M709" s="67"/>
      <c r="N709" s="67"/>
      <c r="O709" s="67"/>
      <c r="P709" s="78">
        <f t="shared" ref="P709:P772" si="157">SUM(K709:O709)</f>
        <v>0</v>
      </c>
      <c r="Q709" s="146" t="s">
        <v>1798</v>
      </c>
    </row>
    <row r="710" spans="1:17" ht="18" x14ac:dyDescent="0.2">
      <c r="A710" s="31"/>
      <c r="B710" s="10" t="s">
        <v>363</v>
      </c>
      <c r="C710" s="50">
        <v>0</v>
      </c>
      <c r="D710" s="50" t="str">
        <f t="shared" si="147"/>
        <v>0-100</v>
      </c>
      <c r="E710" s="54">
        <v>0</v>
      </c>
      <c r="F710" s="54"/>
      <c r="G710" s="15"/>
      <c r="H710" s="54"/>
      <c r="I710" s="54"/>
      <c r="J710" s="46">
        <f t="shared" si="155"/>
        <v>0</v>
      </c>
      <c r="K710" s="62">
        <v>0</v>
      </c>
      <c r="L710" s="67"/>
      <c r="M710" s="67"/>
      <c r="N710" s="67"/>
      <c r="O710" s="67"/>
      <c r="P710" s="78">
        <f t="shared" si="157"/>
        <v>0</v>
      </c>
      <c r="Q710" s="146" t="s">
        <v>1798</v>
      </c>
    </row>
    <row r="711" spans="1:17" ht="18" x14ac:dyDescent="0.2">
      <c r="A711" s="31"/>
      <c r="B711" s="10" t="s">
        <v>364</v>
      </c>
      <c r="C711" s="50">
        <v>741</v>
      </c>
      <c r="D711" s="50" t="str">
        <f t="shared" si="147"/>
        <v>500-1000</v>
      </c>
      <c r="E711" s="54">
        <v>1</v>
      </c>
      <c r="F711" s="54"/>
      <c r="G711" s="15"/>
      <c r="H711" s="54"/>
      <c r="I711" s="54"/>
      <c r="J711" s="46">
        <f t="shared" si="155"/>
        <v>1</v>
      </c>
      <c r="K711" s="62">
        <v>1</v>
      </c>
      <c r="L711" s="67"/>
      <c r="M711" s="67"/>
      <c r="N711" s="67"/>
      <c r="O711" s="67"/>
      <c r="P711" s="78">
        <f t="shared" si="157"/>
        <v>1</v>
      </c>
      <c r="Q711" s="144">
        <f t="shared" ref="Q711:Q772" si="158">J711/P711*100</f>
        <v>100</v>
      </c>
    </row>
    <row r="712" spans="1:17" ht="18" x14ac:dyDescent="0.2">
      <c r="A712" s="31"/>
      <c r="B712" s="10" t="s">
        <v>365</v>
      </c>
      <c r="C712" s="50">
        <v>229</v>
      </c>
      <c r="D712" s="50" t="str">
        <f t="shared" si="147"/>
        <v>200-300</v>
      </c>
      <c r="E712" s="54">
        <v>1</v>
      </c>
      <c r="F712" s="54"/>
      <c r="G712" s="15"/>
      <c r="H712" s="54"/>
      <c r="I712" s="54"/>
      <c r="J712" s="46">
        <f t="shared" si="155"/>
        <v>1</v>
      </c>
      <c r="K712" s="62">
        <v>0</v>
      </c>
      <c r="L712" s="67"/>
      <c r="M712" s="67"/>
      <c r="N712" s="67"/>
      <c r="O712" s="67"/>
      <c r="P712" s="78">
        <f t="shared" si="157"/>
        <v>0</v>
      </c>
      <c r="Q712" s="80" t="s">
        <v>1799</v>
      </c>
    </row>
    <row r="713" spans="1:17" ht="18" x14ac:dyDescent="0.2">
      <c r="A713" s="39">
        <v>15</v>
      </c>
      <c r="B713" s="12" t="s">
        <v>1615</v>
      </c>
      <c r="C713" s="40">
        <v>3216</v>
      </c>
      <c r="D713" s="40"/>
      <c r="E713" s="53">
        <f>SUM(E714:E717)</f>
        <v>1</v>
      </c>
      <c r="F713" s="53">
        <f t="shared" ref="F713:O713" si="159">SUM(F714:F717)</f>
        <v>1</v>
      </c>
      <c r="G713" s="53">
        <f t="shared" si="159"/>
        <v>0</v>
      </c>
      <c r="H713" s="53">
        <f t="shared" si="159"/>
        <v>0</v>
      </c>
      <c r="I713" s="53">
        <f t="shared" si="159"/>
        <v>0</v>
      </c>
      <c r="J713" s="42">
        <f t="shared" si="155"/>
        <v>2</v>
      </c>
      <c r="K713" s="41">
        <f t="shared" si="159"/>
        <v>2</v>
      </c>
      <c r="L713" s="41">
        <f t="shared" si="159"/>
        <v>0</v>
      </c>
      <c r="M713" s="41">
        <f t="shared" si="159"/>
        <v>0</v>
      </c>
      <c r="N713" s="41">
        <f t="shared" si="159"/>
        <v>0</v>
      </c>
      <c r="O713" s="41">
        <f t="shared" si="159"/>
        <v>0</v>
      </c>
      <c r="P713" s="78">
        <f t="shared" si="157"/>
        <v>2</v>
      </c>
      <c r="Q713" s="144">
        <f t="shared" si="158"/>
        <v>100</v>
      </c>
    </row>
    <row r="714" spans="1:17" ht="18" x14ac:dyDescent="0.2">
      <c r="A714" s="31"/>
      <c r="B714" s="10" t="s">
        <v>366</v>
      </c>
      <c r="C714" s="50">
        <v>2156</v>
      </c>
      <c r="D714" s="50" t="str">
        <f t="shared" si="147"/>
        <v>2000-3000</v>
      </c>
      <c r="E714" s="54"/>
      <c r="F714" s="54">
        <v>1</v>
      </c>
      <c r="G714" s="15"/>
      <c r="H714" s="54"/>
      <c r="I714" s="54"/>
      <c r="J714" s="46">
        <f t="shared" si="155"/>
        <v>1</v>
      </c>
      <c r="K714" s="62">
        <v>1</v>
      </c>
      <c r="L714" s="67"/>
      <c r="M714" s="67"/>
      <c r="N714" s="67"/>
      <c r="O714" s="67"/>
      <c r="P714" s="78">
        <f t="shared" si="157"/>
        <v>1</v>
      </c>
      <c r="Q714" s="144">
        <f t="shared" si="158"/>
        <v>100</v>
      </c>
    </row>
    <row r="715" spans="1:17" ht="18" x14ac:dyDescent="0.2">
      <c r="A715" s="31"/>
      <c r="B715" s="10" t="s">
        <v>367</v>
      </c>
      <c r="C715" s="50">
        <v>718</v>
      </c>
      <c r="D715" s="50" t="str">
        <f t="shared" ref="D715:D778" si="160">IF(C715&lt;=100,"0-100",IF(AND(C715&gt;100,C715&lt;=200),"100-200",IF(AND(C715&gt;200,C715&lt;=300),"200-300",IF(AND(C715&gt;300,C715&lt;=500),"300-500",IF(AND(C715&gt;500,C715&lt;=1000),"500-1000",IF(AND(C715&gt;1000,C715&lt;=1500),"1000-1500",IF(AND(C715&gt;1500,C715&lt;=2000),"1500-2000",IF(AND(C715&gt;2000,C715&lt;=3000),"2000-3000",IF(AND(C715&gt;3000,C715&lt;=5000),"3000-5000",IF(C715&gt;5000,"5000 и более"))))))))))</f>
        <v>500-1000</v>
      </c>
      <c r="E715" s="54">
        <v>0</v>
      </c>
      <c r="F715" s="54"/>
      <c r="G715" s="15"/>
      <c r="H715" s="54"/>
      <c r="I715" s="54"/>
      <c r="J715" s="46">
        <f t="shared" si="155"/>
        <v>0</v>
      </c>
      <c r="K715" s="62">
        <v>1</v>
      </c>
      <c r="L715" s="67"/>
      <c r="M715" s="67"/>
      <c r="N715" s="67"/>
      <c r="O715" s="67"/>
      <c r="P715" s="78">
        <f t="shared" si="157"/>
        <v>1</v>
      </c>
      <c r="Q715" s="144">
        <f t="shared" si="158"/>
        <v>0</v>
      </c>
    </row>
    <row r="716" spans="1:17" ht="18" x14ac:dyDescent="0.2">
      <c r="A716" s="31"/>
      <c r="B716" s="10" t="s">
        <v>368</v>
      </c>
      <c r="C716" s="50">
        <v>290</v>
      </c>
      <c r="D716" s="50" t="str">
        <f t="shared" si="160"/>
        <v>200-300</v>
      </c>
      <c r="E716" s="54">
        <v>1</v>
      </c>
      <c r="F716" s="54"/>
      <c r="G716" s="15"/>
      <c r="H716" s="54"/>
      <c r="I716" s="54"/>
      <c r="J716" s="46">
        <f t="shared" si="155"/>
        <v>1</v>
      </c>
      <c r="K716" s="62">
        <v>0</v>
      </c>
      <c r="L716" s="67"/>
      <c r="M716" s="67"/>
      <c r="N716" s="67"/>
      <c r="O716" s="67"/>
      <c r="P716" s="78">
        <f t="shared" si="157"/>
        <v>0</v>
      </c>
      <c r="Q716" s="80" t="s">
        <v>1799</v>
      </c>
    </row>
    <row r="717" spans="1:17" ht="18" x14ac:dyDescent="0.2">
      <c r="A717" s="31"/>
      <c r="B717" s="10" t="s">
        <v>369</v>
      </c>
      <c r="C717" s="50">
        <v>52</v>
      </c>
      <c r="D717" s="50" t="str">
        <f t="shared" si="160"/>
        <v>0-100</v>
      </c>
      <c r="E717" s="54">
        <v>0</v>
      </c>
      <c r="F717" s="54"/>
      <c r="G717" s="15"/>
      <c r="H717" s="54"/>
      <c r="I717" s="54"/>
      <c r="J717" s="46">
        <f t="shared" si="155"/>
        <v>0</v>
      </c>
      <c r="K717" s="62">
        <v>0</v>
      </c>
      <c r="L717" s="67"/>
      <c r="M717" s="67"/>
      <c r="N717" s="67"/>
      <c r="O717" s="67"/>
      <c r="P717" s="78">
        <f t="shared" si="157"/>
        <v>0</v>
      </c>
      <c r="Q717" s="146" t="s">
        <v>1798</v>
      </c>
    </row>
    <row r="718" spans="1:17" ht="18" x14ac:dyDescent="0.2">
      <c r="A718" s="39">
        <v>16</v>
      </c>
      <c r="B718" s="12" t="s">
        <v>1616</v>
      </c>
      <c r="C718" s="40">
        <v>1294</v>
      </c>
      <c r="D718" s="40"/>
      <c r="E718" s="53">
        <f>SUM(E719:E724)</f>
        <v>4</v>
      </c>
      <c r="F718" s="53">
        <f t="shared" ref="F718:O718" si="161">SUM(F719:F724)</f>
        <v>0</v>
      </c>
      <c r="G718" s="53">
        <f t="shared" si="161"/>
        <v>0</v>
      </c>
      <c r="H718" s="53">
        <f t="shared" si="161"/>
        <v>0</v>
      </c>
      <c r="I718" s="53">
        <f t="shared" si="161"/>
        <v>0</v>
      </c>
      <c r="J718" s="42">
        <f t="shared" si="155"/>
        <v>4</v>
      </c>
      <c r="K718" s="41">
        <f t="shared" si="161"/>
        <v>2</v>
      </c>
      <c r="L718" s="41">
        <f t="shared" si="161"/>
        <v>0</v>
      </c>
      <c r="M718" s="41">
        <f t="shared" si="161"/>
        <v>0</v>
      </c>
      <c r="N718" s="41">
        <f t="shared" si="161"/>
        <v>0</v>
      </c>
      <c r="O718" s="41">
        <f t="shared" si="161"/>
        <v>0</v>
      </c>
      <c r="P718" s="78">
        <f t="shared" si="157"/>
        <v>2</v>
      </c>
      <c r="Q718" s="144">
        <f t="shared" si="158"/>
        <v>200</v>
      </c>
    </row>
    <row r="719" spans="1:17" ht="18" x14ac:dyDescent="0.2">
      <c r="A719" s="31"/>
      <c r="B719" s="10" t="s">
        <v>370</v>
      </c>
      <c r="C719" s="50">
        <v>388</v>
      </c>
      <c r="D719" s="50" t="str">
        <f t="shared" si="160"/>
        <v>300-500</v>
      </c>
      <c r="E719" s="54">
        <v>1</v>
      </c>
      <c r="F719" s="54"/>
      <c r="G719" s="15"/>
      <c r="H719" s="54"/>
      <c r="I719" s="54"/>
      <c r="J719" s="46">
        <f t="shared" si="155"/>
        <v>1</v>
      </c>
      <c r="K719" s="62">
        <v>1</v>
      </c>
      <c r="L719" s="67"/>
      <c r="M719" s="67"/>
      <c r="N719" s="67"/>
      <c r="O719" s="67"/>
      <c r="P719" s="78">
        <f t="shared" si="157"/>
        <v>1</v>
      </c>
      <c r="Q719" s="144">
        <f t="shared" si="158"/>
        <v>100</v>
      </c>
    </row>
    <row r="720" spans="1:17" ht="18" x14ac:dyDescent="0.2">
      <c r="A720" s="31"/>
      <c r="B720" s="10" t="s">
        <v>371</v>
      </c>
      <c r="C720" s="50">
        <v>103</v>
      </c>
      <c r="D720" s="50" t="str">
        <f t="shared" si="160"/>
        <v>100-200</v>
      </c>
      <c r="E720" s="54">
        <v>0</v>
      </c>
      <c r="F720" s="54"/>
      <c r="G720" s="15"/>
      <c r="H720" s="54"/>
      <c r="I720" s="54"/>
      <c r="J720" s="46">
        <f t="shared" si="155"/>
        <v>0</v>
      </c>
      <c r="K720" s="62">
        <v>0</v>
      </c>
      <c r="L720" s="67"/>
      <c r="M720" s="67"/>
      <c r="N720" s="67"/>
      <c r="O720" s="67"/>
      <c r="P720" s="78">
        <f t="shared" si="157"/>
        <v>0</v>
      </c>
      <c r="Q720" s="146" t="s">
        <v>1798</v>
      </c>
    </row>
    <row r="721" spans="1:17" ht="18" x14ac:dyDescent="0.2">
      <c r="A721" s="31"/>
      <c r="B721" s="10" t="s">
        <v>372</v>
      </c>
      <c r="C721" s="50">
        <v>203</v>
      </c>
      <c r="D721" s="50" t="str">
        <f t="shared" si="160"/>
        <v>200-300</v>
      </c>
      <c r="E721" s="54">
        <v>1</v>
      </c>
      <c r="F721" s="54"/>
      <c r="G721" s="15"/>
      <c r="H721" s="54"/>
      <c r="I721" s="54"/>
      <c r="J721" s="46">
        <f t="shared" si="155"/>
        <v>1</v>
      </c>
      <c r="K721" s="62">
        <v>0</v>
      </c>
      <c r="L721" s="67"/>
      <c r="M721" s="67"/>
      <c r="N721" s="67"/>
      <c r="O721" s="67"/>
      <c r="P721" s="78">
        <f t="shared" si="157"/>
        <v>0</v>
      </c>
      <c r="Q721" s="80" t="s">
        <v>1799</v>
      </c>
    </row>
    <row r="722" spans="1:17" ht="18" x14ac:dyDescent="0.2">
      <c r="A722" s="31"/>
      <c r="B722" s="10" t="s">
        <v>373</v>
      </c>
      <c r="C722" s="50">
        <v>246</v>
      </c>
      <c r="D722" s="50" t="str">
        <f t="shared" si="160"/>
        <v>200-300</v>
      </c>
      <c r="E722" s="54">
        <v>1</v>
      </c>
      <c r="F722" s="54"/>
      <c r="G722" s="15"/>
      <c r="H722" s="54"/>
      <c r="I722" s="54"/>
      <c r="J722" s="46">
        <f t="shared" si="155"/>
        <v>1</v>
      </c>
      <c r="K722" s="62">
        <v>0</v>
      </c>
      <c r="L722" s="67"/>
      <c r="M722" s="67"/>
      <c r="N722" s="67"/>
      <c r="O722" s="67"/>
      <c r="P722" s="78">
        <f t="shared" si="157"/>
        <v>0</v>
      </c>
      <c r="Q722" s="80" t="s">
        <v>1799</v>
      </c>
    </row>
    <row r="723" spans="1:17" ht="18" x14ac:dyDescent="0.2">
      <c r="A723" s="31"/>
      <c r="B723" s="10" t="s">
        <v>374</v>
      </c>
      <c r="C723" s="50">
        <v>74</v>
      </c>
      <c r="D723" s="50" t="str">
        <f t="shared" si="160"/>
        <v>0-100</v>
      </c>
      <c r="E723" s="54">
        <v>0</v>
      </c>
      <c r="F723" s="54"/>
      <c r="G723" s="15"/>
      <c r="H723" s="54"/>
      <c r="I723" s="54"/>
      <c r="J723" s="46">
        <f t="shared" si="155"/>
        <v>0</v>
      </c>
      <c r="K723" s="62">
        <v>0</v>
      </c>
      <c r="L723" s="67"/>
      <c r="M723" s="67"/>
      <c r="N723" s="67"/>
      <c r="O723" s="67"/>
      <c r="P723" s="78">
        <f t="shared" si="157"/>
        <v>0</v>
      </c>
      <c r="Q723" s="146" t="s">
        <v>1798</v>
      </c>
    </row>
    <row r="724" spans="1:17" ht="18" x14ac:dyDescent="0.2">
      <c r="A724" s="31"/>
      <c r="B724" s="10" t="s">
        <v>375</v>
      </c>
      <c r="C724" s="50">
        <v>280</v>
      </c>
      <c r="D724" s="50" t="str">
        <f t="shared" si="160"/>
        <v>200-300</v>
      </c>
      <c r="E724" s="54">
        <v>1</v>
      </c>
      <c r="F724" s="54"/>
      <c r="G724" s="15"/>
      <c r="H724" s="54"/>
      <c r="I724" s="54"/>
      <c r="J724" s="46">
        <f t="shared" si="155"/>
        <v>1</v>
      </c>
      <c r="K724" s="62">
        <v>1</v>
      </c>
      <c r="L724" s="67"/>
      <c r="M724" s="67"/>
      <c r="N724" s="67"/>
      <c r="O724" s="67"/>
      <c r="P724" s="78">
        <f t="shared" si="157"/>
        <v>1</v>
      </c>
      <c r="Q724" s="144">
        <f t="shared" si="158"/>
        <v>100</v>
      </c>
    </row>
    <row r="725" spans="1:17" ht="18" x14ac:dyDescent="0.2">
      <c r="A725" s="58"/>
      <c r="B725" s="55" t="s">
        <v>16</v>
      </c>
      <c r="C725" s="56">
        <v>19400</v>
      </c>
      <c r="D725" s="56"/>
      <c r="E725" s="16">
        <f>E726+E729+E732+E736+E745+E754+E763+E769+E772+E779+E789+E797</f>
        <v>27</v>
      </c>
      <c r="F725" s="16">
        <f t="shared" ref="F725:O725" si="162">F726+F729+F732+F736+F745+F754+F763+F769+F772+F779+F789+F797</f>
        <v>4</v>
      </c>
      <c r="G725" s="16">
        <f t="shared" si="162"/>
        <v>1</v>
      </c>
      <c r="H725" s="16">
        <f t="shared" si="162"/>
        <v>0</v>
      </c>
      <c r="I725" s="16">
        <f t="shared" si="162"/>
        <v>0</v>
      </c>
      <c r="J725" s="16">
        <f t="shared" si="155"/>
        <v>32</v>
      </c>
      <c r="K725" s="71">
        <f t="shared" si="162"/>
        <v>15</v>
      </c>
      <c r="L725" s="71">
        <f t="shared" si="162"/>
        <v>1</v>
      </c>
      <c r="M725" s="71">
        <f t="shared" si="162"/>
        <v>1</v>
      </c>
      <c r="N725" s="71">
        <f t="shared" si="162"/>
        <v>1</v>
      </c>
      <c r="O725" s="71">
        <f t="shared" si="162"/>
        <v>1</v>
      </c>
      <c r="P725" s="78">
        <f t="shared" si="157"/>
        <v>19</v>
      </c>
      <c r="Q725" s="144">
        <f t="shared" si="158"/>
        <v>168.42105263157893</v>
      </c>
    </row>
    <row r="726" spans="1:17" ht="18" x14ac:dyDescent="0.2">
      <c r="A726" s="39">
        <v>1</v>
      </c>
      <c r="B726" s="12" t="s">
        <v>1617</v>
      </c>
      <c r="C726" s="40">
        <v>6488</v>
      </c>
      <c r="D726" s="40"/>
      <c r="E726" s="53">
        <f>SUM(E727:E728)</f>
        <v>1</v>
      </c>
      <c r="F726" s="53">
        <f t="shared" ref="F726:O726" si="163">SUM(F727:F728)</f>
        <v>1</v>
      </c>
      <c r="G726" s="53">
        <f t="shared" si="163"/>
        <v>1</v>
      </c>
      <c r="H726" s="53">
        <f t="shared" si="163"/>
        <v>0</v>
      </c>
      <c r="I726" s="53">
        <f t="shared" si="163"/>
        <v>0</v>
      </c>
      <c r="J726" s="42">
        <f t="shared" si="155"/>
        <v>3</v>
      </c>
      <c r="K726" s="41">
        <f t="shared" si="163"/>
        <v>0</v>
      </c>
      <c r="L726" s="41">
        <f t="shared" si="163"/>
        <v>1</v>
      </c>
      <c r="M726" s="41">
        <f t="shared" si="163"/>
        <v>1</v>
      </c>
      <c r="N726" s="41">
        <f t="shared" si="163"/>
        <v>1</v>
      </c>
      <c r="O726" s="41">
        <f t="shared" si="163"/>
        <v>1</v>
      </c>
      <c r="P726" s="78">
        <f t="shared" si="157"/>
        <v>4</v>
      </c>
      <c r="Q726" s="144">
        <f t="shared" si="158"/>
        <v>75</v>
      </c>
    </row>
    <row r="727" spans="1:17" ht="18" x14ac:dyDescent="0.2">
      <c r="A727" s="31"/>
      <c r="B727" s="10" t="s">
        <v>376</v>
      </c>
      <c r="C727" s="50">
        <v>6431</v>
      </c>
      <c r="D727" s="50" t="str">
        <f t="shared" si="160"/>
        <v>5000 и более</v>
      </c>
      <c r="E727" s="54">
        <v>1</v>
      </c>
      <c r="F727" s="54">
        <v>1</v>
      </c>
      <c r="G727" s="54">
        <v>1</v>
      </c>
      <c r="H727" s="54">
        <v>0</v>
      </c>
      <c r="I727" s="54">
        <v>0</v>
      </c>
      <c r="J727" s="46">
        <f t="shared" si="155"/>
        <v>3</v>
      </c>
      <c r="K727" s="62"/>
      <c r="L727" s="67">
        <v>1</v>
      </c>
      <c r="M727" s="67">
        <v>1</v>
      </c>
      <c r="N727" s="67">
        <v>1</v>
      </c>
      <c r="O727" s="67">
        <v>1</v>
      </c>
      <c r="P727" s="78">
        <f t="shared" si="157"/>
        <v>4</v>
      </c>
      <c r="Q727" s="144">
        <f t="shared" si="158"/>
        <v>75</v>
      </c>
    </row>
    <row r="728" spans="1:17" ht="18" x14ac:dyDescent="0.2">
      <c r="A728" s="31"/>
      <c r="B728" s="10" t="s">
        <v>377</v>
      </c>
      <c r="C728" s="50">
        <v>57</v>
      </c>
      <c r="D728" s="50" t="str">
        <f t="shared" si="160"/>
        <v>0-100</v>
      </c>
      <c r="E728" s="54">
        <v>0</v>
      </c>
      <c r="F728" s="54"/>
      <c r="G728" s="54"/>
      <c r="H728" s="54"/>
      <c r="I728" s="54"/>
      <c r="J728" s="46">
        <f t="shared" si="155"/>
        <v>0</v>
      </c>
      <c r="K728" s="62">
        <v>0</v>
      </c>
      <c r="L728" s="67"/>
      <c r="M728" s="67"/>
      <c r="N728" s="67"/>
      <c r="O728" s="67"/>
      <c r="P728" s="78">
        <f t="shared" si="157"/>
        <v>0</v>
      </c>
      <c r="Q728" s="146" t="s">
        <v>1798</v>
      </c>
    </row>
    <row r="729" spans="1:17" ht="18" x14ac:dyDescent="0.2">
      <c r="A729" s="39">
        <v>2</v>
      </c>
      <c r="B729" s="12" t="s">
        <v>1618</v>
      </c>
      <c r="C729" s="40">
        <v>1261</v>
      </c>
      <c r="D729" s="40"/>
      <c r="E729" s="53">
        <f>SUM(E730:E731)</f>
        <v>0</v>
      </c>
      <c r="F729" s="53">
        <f t="shared" ref="F729:O729" si="164">SUM(F730:F731)</f>
        <v>1</v>
      </c>
      <c r="G729" s="53">
        <f t="shared" si="164"/>
        <v>0</v>
      </c>
      <c r="H729" s="53">
        <f t="shared" si="164"/>
        <v>0</v>
      </c>
      <c r="I729" s="53">
        <f t="shared" si="164"/>
        <v>0</v>
      </c>
      <c r="J729" s="42">
        <f t="shared" si="155"/>
        <v>1</v>
      </c>
      <c r="K729" s="41">
        <f t="shared" si="164"/>
        <v>1</v>
      </c>
      <c r="L729" s="41">
        <f t="shared" si="164"/>
        <v>0</v>
      </c>
      <c r="M729" s="41">
        <f t="shared" si="164"/>
        <v>0</v>
      </c>
      <c r="N729" s="41">
        <f t="shared" si="164"/>
        <v>0</v>
      </c>
      <c r="O729" s="41">
        <f t="shared" si="164"/>
        <v>0</v>
      </c>
      <c r="P729" s="78">
        <f t="shared" si="157"/>
        <v>1</v>
      </c>
      <c r="Q729" s="144">
        <f t="shared" si="158"/>
        <v>100</v>
      </c>
    </row>
    <row r="730" spans="1:17" ht="18" x14ac:dyDescent="0.2">
      <c r="A730" s="31"/>
      <c r="B730" s="10" t="s">
        <v>378</v>
      </c>
      <c r="C730" s="50">
        <v>1255</v>
      </c>
      <c r="D730" s="50" t="str">
        <f t="shared" si="160"/>
        <v>1000-1500</v>
      </c>
      <c r="E730" s="54"/>
      <c r="F730" s="54">
        <v>1</v>
      </c>
      <c r="G730" s="15"/>
      <c r="H730" s="54"/>
      <c r="I730" s="54"/>
      <c r="J730" s="46">
        <f t="shared" si="155"/>
        <v>1</v>
      </c>
      <c r="K730" s="62">
        <v>1</v>
      </c>
      <c r="L730" s="67"/>
      <c r="M730" s="67"/>
      <c r="N730" s="67"/>
      <c r="O730" s="67"/>
      <c r="P730" s="78">
        <f t="shared" si="157"/>
        <v>1</v>
      </c>
      <c r="Q730" s="144">
        <f t="shared" si="158"/>
        <v>100</v>
      </c>
    </row>
    <row r="731" spans="1:17" ht="18" x14ac:dyDescent="0.2">
      <c r="A731" s="31"/>
      <c r="B731" s="10" t="s">
        <v>379</v>
      </c>
      <c r="C731" s="50">
        <v>6</v>
      </c>
      <c r="D731" s="50" t="str">
        <f t="shared" si="160"/>
        <v>0-100</v>
      </c>
      <c r="E731" s="54">
        <v>0</v>
      </c>
      <c r="F731" s="54"/>
      <c r="G731" s="15"/>
      <c r="H731" s="54"/>
      <c r="I731" s="54"/>
      <c r="J731" s="46">
        <f t="shared" si="155"/>
        <v>0</v>
      </c>
      <c r="K731" s="62">
        <v>0</v>
      </c>
      <c r="L731" s="67"/>
      <c r="M731" s="67"/>
      <c r="N731" s="67"/>
      <c r="O731" s="67"/>
      <c r="P731" s="78">
        <f t="shared" si="157"/>
        <v>0</v>
      </c>
      <c r="Q731" s="146" t="s">
        <v>1798</v>
      </c>
    </row>
    <row r="732" spans="1:17" ht="18" x14ac:dyDescent="0.2">
      <c r="A732" s="39">
        <v>3</v>
      </c>
      <c r="B732" s="12" t="s">
        <v>1619</v>
      </c>
      <c r="C732" s="40">
        <v>829</v>
      </c>
      <c r="D732" s="40"/>
      <c r="E732" s="53">
        <f>SUM(E733:E735)</f>
        <v>2</v>
      </c>
      <c r="F732" s="53">
        <f t="shared" ref="F732:O732" si="165">SUM(F733:F735)</f>
        <v>0</v>
      </c>
      <c r="G732" s="53">
        <f t="shared" si="165"/>
        <v>0</v>
      </c>
      <c r="H732" s="53">
        <f t="shared" si="165"/>
        <v>0</v>
      </c>
      <c r="I732" s="53">
        <f t="shared" si="165"/>
        <v>0</v>
      </c>
      <c r="J732" s="42">
        <f t="shared" si="155"/>
        <v>2</v>
      </c>
      <c r="K732" s="41">
        <f t="shared" si="165"/>
        <v>1</v>
      </c>
      <c r="L732" s="41">
        <f t="shared" si="165"/>
        <v>0</v>
      </c>
      <c r="M732" s="41">
        <f t="shared" si="165"/>
        <v>0</v>
      </c>
      <c r="N732" s="41">
        <f t="shared" si="165"/>
        <v>0</v>
      </c>
      <c r="O732" s="41">
        <f t="shared" si="165"/>
        <v>0</v>
      </c>
      <c r="P732" s="78">
        <f t="shared" si="157"/>
        <v>1</v>
      </c>
      <c r="Q732" s="144">
        <f t="shared" si="158"/>
        <v>200</v>
      </c>
    </row>
    <row r="733" spans="1:17" ht="18" x14ac:dyDescent="0.2">
      <c r="A733" s="60"/>
      <c r="B733" s="34" t="s">
        <v>380</v>
      </c>
      <c r="C733" s="61">
        <v>561</v>
      </c>
      <c r="D733" s="50" t="str">
        <f t="shared" si="160"/>
        <v>500-1000</v>
      </c>
      <c r="E733" s="149">
        <v>1</v>
      </c>
      <c r="F733" s="149"/>
      <c r="G733" s="46"/>
      <c r="H733" s="149"/>
      <c r="I733" s="149"/>
      <c r="J733" s="46">
        <f t="shared" si="155"/>
        <v>1</v>
      </c>
      <c r="K733" s="62">
        <v>1</v>
      </c>
      <c r="L733" s="67"/>
      <c r="M733" s="67"/>
      <c r="N733" s="67"/>
      <c r="O733" s="67"/>
      <c r="P733" s="78">
        <f t="shared" si="157"/>
        <v>1</v>
      </c>
      <c r="Q733" s="144">
        <f t="shared" si="158"/>
        <v>100</v>
      </c>
    </row>
    <row r="734" spans="1:17" ht="18" x14ac:dyDescent="0.2">
      <c r="A734" s="60"/>
      <c r="B734" s="34" t="s">
        <v>381</v>
      </c>
      <c r="C734" s="61">
        <v>219</v>
      </c>
      <c r="D734" s="50" t="str">
        <f t="shared" si="160"/>
        <v>200-300</v>
      </c>
      <c r="E734" s="149">
        <v>1</v>
      </c>
      <c r="F734" s="149"/>
      <c r="G734" s="46"/>
      <c r="H734" s="149"/>
      <c r="I734" s="149"/>
      <c r="J734" s="46">
        <f t="shared" si="155"/>
        <v>1</v>
      </c>
      <c r="K734" s="62">
        <v>0</v>
      </c>
      <c r="L734" s="67"/>
      <c r="M734" s="67"/>
      <c r="N734" s="67"/>
      <c r="O734" s="67"/>
      <c r="P734" s="78">
        <f t="shared" si="157"/>
        <v>0</v>
      </c>
      <c r="Q734" s="80" t="s">
        <v>1799</v>
      </c>
    </row>
    <row r="735" spans="1:17" ht="18" x14ac:dyDescent="0.2">
      <c r="A735" s="60"/>
      <c r="B735" s="34" t="s">
        <v>382</v>
      </c>
      <c r="C735" s="61">
        <v>49</v>
      </c>
      <c r="D735" s="50" t="str">
        <f t="shared" si="160"/>
        <v>0-100</v>
      </c>
      <c r="E735" s="149">
        <v>0</v>
      </c>
      <c r="F735" s="149"/>
      <c r="G735" s="46"/>
      <c r="H735" s="149"/>
      <c r="I735" s="149"/>
      <c r="J735" s="46">
        <f t="shared" si="155"/>
        <v>0</v>
      </c>
      <c r="K735" s="62">
        <v>0</v>
      </c>
      <c r="L735" s="67"/>
      <c r="M735" s="67"/>
      <c r="N735" s="67"/>
      <c r="O735" s="67"/>
      <c r="P735" s="78">
        <f t="shared" si="157"/>
        <v>0</v>
      </c>
      <c r="Q735" s="146" t="s">
        <v>1798</v>
      </c>
    </row>
    <row r="736" spans="1:17" ht="18" x14ac:dyDescent="0.2">
      <c r="A736" s="39">
        <v>4</v>
      </c>
      <c r="B736" s="12" t="s">
        <v>1620</v>
      </c>
      <c r="C736" s="40">
        <v>1546</v>
      </c>
      <c r="D736" s="40"/>
      <c r="E736" s="53">
        <f>SUM(E737:E744)</f>
        <v>3</v>
      </c>
      <c r="F736" s="53">
        <f t="shared" ref="F736:O736" si="166">SUM(F737:F744)</f>
        <v>0</v>
      </c>
      <c r="G736" s="53">
        <f t="shared" si="166"/>
        <v>0</v>
      </c>
      <c r="H736" s="53">
        <f t="shared" si="166"/>
        <v>0</v>
      </c>
      <c r="I736" s="53">
        <f t="shared" si="166"/>
        <v>0</v>
      </c>
      <c r="J736" s="42">
        <f t="shared" si="155"/>
        <v>3</v>
      </c>
      <c r="K736" s="41">
        <f t="shared" si="166"/>
        <v>1</v>
      </c>
      <c r="L736" s="41">
        <f t="shared" si="166"/>
        <v>0</v>
      </c>
      <c r="M736" s="41">
        <f t="shared" si="166"/>
        <v>0</v>
      </c>
      <c r="N736" s="41">
        <f t="shared" si="166"/>
        <v>0</v>
      </c>
      <c r="O736" s="41">
        <f t="shared" si="166"/>
        <v>0</v>
      </c>
      <c r="P736" s="78">
        <f t="shared" si="157"/>
        <v>1</v>
      </c>
      <c r="Q736" s="144">
        <f t="shared" si="158"/>
        <v>300</v>
      </c>
    </row>
    <row r="737" spans="1:17" ht="18" x14ac:dyDescent="0.2">
      <c r="A737" s="31"/>
      <c r="B737" s="10" t="s">
        <v>383</v>
      </c>
      <c r="C737" s="50">
        <v>1023</v>
      </c>
      <c r="D737" s="50" t="str">
        <f t="shared" si="160"/>
        <v>1000-1500</v>
      </c>
      <c r="E737" s="54">
        <v>1</v>
      </c>
      <c r="F737" s="54"/>
      <c r="G737" s="15"/>
      <c r="H737" s="54"/>
      <c r="I737" s="54"/>
      <c r="J737" s="46">
        <f t="shared" si="155"/>
        <v>1</v>
      </c>
      <c r="K737" s="62">
        <v>1</v>
      </c>
      <c r="L737" s="67"/>
      <c r="M737" s="67"/>
      <c r="N737" s="67"/>
      <c r="O737" s="67"/>
      <c r="P737" s="78">
        <f t="shared" si="157"/>
        <v>1</v>
      </c>
      <c r="Q737" s="144">
        <f t="shared" si="158"/>
        <v>100</v>
      </c>
    </row>
    <row r="738" spans="1:17" ht="18" x14ac:dyDescent="0.2">
      <c r="A738" s="31"/>
      <c r="B738" s="10" t="s">
        <v>384</v>
      </c>
      <c r="C738" s="50">
        <v>163</v>
      </c>
      <c r="D738" s="50" t="str">
        <f t="shared" si="160"/>
        <v>100-200</v>
      </c>
      <c r="E738" s="54">
        <v>1</v>
      </c>
      <c r="F738" s="54"/>
      <c r="G738" s="15"/>
      <c r="H738" s="54"/>
      <c r="I738" s="54"/>
      <c r="J738" s="46">
        <f t="shared" si="155"/>
        <v>1</v>
      </c>
      <c r="K738" s="62">
        <v>0</v>
      </c>
      <c r="L738" s="67"/>
      <c r="M738" s="67"/>
      <c r="N738" s="67"/>
      <c r="O738" s="67"/>
      <c r="P738" s="78">
        <f t="shared" si="157"/>
        <v>0</v>
      </c>
      <c r="Q738" s="80" t="s">
        <v>1799</v>
      </c>
    </row>
    <row r="739" spans="1:17" ht="18" x14ac:dyDescent="0.2">
      <c r="A739" s="31"/>
      <c r="B739" s="10" t="s">
        <v>385</v>
      </c>
      <c r="C739" s="50">
        <v>174</v>
      </c>
      <c r="D739" s="50" t="str">
        <f t="shared" si="160"/>
        <v>100-200</v>
      </c>
      <c r="E739" s="54">
        <v>1</v>
      </c>
      <c r="F739" s="54"/>
      <c r="G739" s="15"/>
      <c r="H739" s="54"/>
      <c r="I739" s="54"/>
      <c r="J739" s="46">
        <f t="shared" si="155"/>
        <v>1</v>
      </c>
      <c r="K739" s="62">
        <v>0</v>
      </c>
      <c r="L739" s="67"/>
      <c r="M739" s="67"/>
      <c r="N739" s="67"/>
      <c r="O739" s="67"/>
      <c r="P739" s="78">
        <f t="shared" si="157"/>
        <v>0</v>
      </c>
      <c r="Q739" s="80" t="s">
        <v>1799</v>
      </c>
    </row>
    <row r="740" spans="1:17" ht="18" x14ac:dyDescent="0.2">
      <c r="A740" s="31"/>
      <c r="B740" s="10" t="s">
        <v>386</v>
      </c>
      <c r="C740" s="50">
        <v>17</v>
      </c>
      <c r="D740" s="50" t="str">
        <f t="shared" si="160"/>
        <v>0-100</v>
      </c>
      <c r="E740" s="54">
        <v>0</v>
      </c>
      <c r="F740" s="54"/>
      <c r="G740" s="15"/>
      <c r="H740" s="54"/>
      <c r="I740" s="54"/>
      <c r="J740" s="46">
        <f t="shared" si="155"/>
        <v>0</v>
      </c>
      <c r="K740" s="62">
        <v>0</v>
      </c>
      <c r="L740" s="67"/>
      <c r="M740" s="67"/>
      <c r="N740" s="67"/>
      <c r="O740" s="67"/>
      <c r="P740" s="78">
        <f t="shared" si="157"/>
        <v>0</v>
      </c>
      <c r="Q740" s="146" t="s">
        <v>1798</v>
      </c>
    </row>
    <row r="741" spans="1:17" ht="18" x14ac:dyDescent="0.2">
      <c r="A741" s="31"/>
      <c r="B741" s="10" t="s">
        <v>387</v>
      </c>
      <c r="C741" s="50">
        <v>0</v>
      </c>
      <c r="D741" s="50" t="str">
        <f t="shared" si="160"/>
        <v>0-100</v>
      </c>
      <c r="E741" s="54">
        <v>0</v>
      </c>
      <c r="F741" s="54"/>
      <c r="G741" s="15"/>
      <c r="H741" s="54"/>
      <c r="I741" s="54"/>
      <c r="J741" s="46">
        <f t="shared" si="155"/>
        <v>0</v>
      </c>
      <c r="K741" s="62">
        <v>0</v>
      </c>
      <c r="L741" s="67"/>
      <c r="M741" s="67"/>
      <c r="N741" s="67"/>
      <c r="O741" s="67"/>
      <c r="P741" s="78">
        <f t="shared" si="157"/>
        <v>0</v>
      </c>
      <c r="Q741" s="146" t="s">
        <v>1798</v>
      </c>
    </row>
    <row r="742" spans="1:17" ht="18" x14ac:dyDescent="0.2">
      <c r="A742" s="31"/>
      <c r="B742" s="10" t="s">
        <v>388</v>
      </c>
      <c r="C742" s="50">
        <v>3</v>
      </c>
      <c r="D742" s="50" t="str">
        <f t="shared" si="160"/>
        <v>0-100</v>
      </c>
      <c r="E742" s="54">
        <v>0</v>
      </c>
      <c r="F742" s="54"/>
      <c r="G742" s="15"/>
      <c r="H742" s="54"/>
      <c r="I742" s="54"/>
      <c r="J742" s="46">
        <f t="shared" si="155"/>
        <v>0</v>
      </c>
      <c r="K742" s="62">
        <v>0</v>
      </c>
      <c r="L742" s="67"/>
      <c r="M742" s="67"/>
      <c r="N742" s="67"/>
      <c r="O742" s="67"/>
      <c r="P742" s="78">
        <f t="shared" si="157"/>
        <v>0</v>
      </c>
      <c r="Q742" s="146" t="s">
        <v>1798</v>
      </c>
    </row>
    <row r="743" spans="1:17" ht="18" x14ac:dyDescent="0.2">
      <c r="A743" s="31"/>
      <c r="B743" s="10" t="s">
        <v>69</v>
      </c>
      <c r="C743" s="50">
        <v>166</v>
      </c>
      <c r="D743" s="50" t="str">
        <f t="shared" si="160"/>
        <v>100-200</v>
      </c>
      <c r="E743" s="54">
        <v>0</v>
      </c>
      <c r="F743" s="54"/>
      <c r="G743" s="15"/>
      <c r="H743" s="54"/>
      <c r="I743" s="54"/>
      <c r="J743" s="46">
        <f t="shared" si="155"/>
        <v>0</v>
      </c>
      <c r="K743" s="62">
        <v>0</v>
      </c>
      <c r="L743" s="67"/>
      <c r="M743" s="67"/>
      <c r="N743" s="67"/>
      <c r="O743" s="67"/>
      <c r="P743" s="78">
        <f t="shared" si="157"/>
        <v>0</v>
      </c>
      <c r="Q743" s="146" t="s">
        <v>1798</v>
      </c>
    </row>
    <row r="744" spans="1:17" ht="18" x14ac:dyDescent="0.2">
      <c r="A744" s="31"/>
      <c r="B744" s="10" t="s">
        <v>389</v>
      </c>
      <c r="C744" s="50">
        <v>0</v>
      </c>
      <c r="D744" s="50" t="str">
        <f t="shared" si="160"/>
        <v>0-100</v>
      </c>
      <c r="E744" s="54">
        <v>0</v>
      </c>
      <c r="F744" s="54"/>
      <c r="G744" s="15"/>
      <c r="H744" s="54"/>
      <c r="I744" s="54"/>
      <c r="J744" s="46">
        <f t="shared" si="155"/>
        <v>0</v>
      </c>
      <c r="K744" s="62">
        <v>0</v>
      </c>
      <c r="L744" s="67"/>
      <c r="M744" s="67"/>
      <c r="N744" s="67"/>
      <c r="O744" s="67"/>
      <c r="P744" s="78">
        <f t="shared" si="157"/>
        <v>0</v>
      </c>
      <c r="Q744" s="146" t="s">
        <v>1798</v>
      </c>
    </row>
    <row r="745" spans="1:17" ht="18" x14ac:dyDescent="0.2">
      <c r="A745" s="39">
        <v>5</v>
      </c>
      <c r="B745" s="12" t="s">
        <v>1621</v>
      </c>
      <c r="C745" s="40">
        <v>1111</v>
      </c>
      <c r="D745" s="40"/>
      <c r="E745" s="53">
        <f>SUM(E746:E753)</f>
        <v>3</v>
      </c>
      <c r="F745" s="53">
        <f t="shared" ref="F745:O745" si="167">SUM(F746:F753)</f>
        <v>0</v>
      </c>
      <c r="G745" s="53">
        <f t="shared" si="167"/>
        <v>0</v>
      </c>
      <c r="H745" s="53">
        <f t="shared" si="167"/>
        <v>0</v>
      </c>
      <c r="I745" s="53">
        <f t="shared" si="167"/>
        <v>0</v>
      </c>
      <c r="J745" s="42">
        <f t="shared" si="155"/>
        <v>3</v>
      </c>
      <c r="K745" s="41">
        <f t="shared" si="167"/>
        <v>1</v>
      </c>
      <c r="L745" s="41">
        <f t="shared" si="167"/>
        <v>0</v>
      </c>
      <c r="M745" s="41">
        <f t="shared" si="167"/>
        <v>0</v>
      </c>
      <c r="N745" s="41">
        <f t="shared" si="167"/>
        <v>0</v>
      </c>
      <c r="O745" s="41">
        <f t="shared" si="167"/>
        <v>0</v>
      </c>
      <c r="P745" s="78">
        <f t="shared" si="157"/>
        <v>1</v>
      </c>
      <c r="Q745" s="144">
        <f t="shared" si="158"/>
        <v>300</v>
      </c>
    </row>
    <row r="746" spans="1:17" ht="18" x14ac:dyDescent="0.2">
      <c r="A746" s="31"/>
      <c r="B746" s="10" t="s">
        <v>334</v>
      </c>
      <c r="C746" s="50">
        <v>769</v>
      </c>
      <c r="D746" s="50" t="str">
        <f t="shared" si="160"/>
        <v>500-1000</v>
      </c>
      <c r="E746" s="54">
        <v>1</v>
      </c>
      <c r="F746" s="54"/>
      <c r="G746" s="15"/>
      <c r="H746" s="54"/>
      <c r="I746" s="54"/>
      <c r="J746" s="46">
        <f t="shared" si="155"/>
        <v>1</v>
      </c>
      <c r="K746" s="62">
        <v>1</v>
      </c>
      <c r="L746" s="67"/>
      <c r="M746" s="67"/>
      <c r="N746" s="67"/>
      <c r="O746" s="67"/>
      <c r="P746" s="78">
        <f t="shared" si="157"/>
        <v>1</v>
      </c>
      <c r="Q746" s="144">
        <f t="shared" si="158"/>
        <v>100</v>
      </c>
    </row>
    <row r="747" spans="1:17" ht="18" x14ac:dyDescent="0.2">
      <c r="A747" s="31"/>
      <c r="B747" s="10" t="s">
        <v>390</v>
      </c>
      <c r="C747" s="50">
        <v>80</v>
      </c>
      <c r="D747" s="50" t="str">
        <f t="shared" si="160"/>
        <v>0-100</v>
      </c>
      <c r="E747" s="54">
        <v>1</v>
      </c>
      <c r="F747" s="54"/>
      <c r="G747" s="15"/>
      <c r="H747" s="54"/>
      <c r="I747" s="54"/>
      <c r="J747" s="46">
        <f t="shared" si="155"/>
        <v>1</v>
      </c>
      <c r="K747" s="62">
        <v>0</v>
      </c>
      <c r="L747" s="67"/>
      <c r="M747" s="67"/>
      <c r="N747" s="67"/>
      <c r="O747" s="67"/>
      <c r="P747" s="78">
        <f t="shared" si="157"/>
        <v>0</v>
      </c>
      <c r="Q747" s="80" t="s">
        <v>1799</v>
      </c>
    </row>
    <row r="748" spans="1:17" ht="18" x14ac:dyDescent="0.2">
      <c r="A748" s="31"/>
      <c r="B748" s="10" t="s">
        <v>391</v>
      </c>
      <c r="C748" s="50">
        <v>30</v>
      </c>
      <c r="D748" s="50" t="str">
        <f t="shared" si="160"/>
        <v>0-100</v>
      </c>
      <c r="E748" s="54">
        <v>0</v>
      </c>
      <c r="F748" s="54"/>
      <c r="G748" s="15"/>
      <c r="H748" s="54"/>
      <c r="I748" s="54"/>
      <c r="J748" s="46">
        <f t="shared" si="155"/>
        <v>0</v>
      </c>
      <c r="K748" s="62">
        <v>0</v>
      </c>
      <c r="L748" s="67"/>
      <c r="M748" s="67"/>
      <c r="N748" s="67"/>
      <c r="O748" s="67"/>
      <c r="P748" s="78">
        <f t="shared" si="157"/>
        <v>0</v>
      </c>
      <c r="Q748" s="146" t="s">
        <v>1798</v>
      </c>
    </row>
    <row r="749" spans="1:17" ht="18" x14ac:dyDescent="0.2">
      <c r="A749" s="31"/>
      <c r="B749" s="10" t="s">
        <v>392</v>
      </c>
      <c r="C749" s="50">
        <v>0</v>
      </c>
      <c r="D749" s="50" t="str">
        <f t="shared" si="160"/>
        <v>0-100</v>
      </c>
      <c r="E749" s="54">
        <v>0</v>
      </c>
      <c r="F749" s="54"/>
      <c r="G749" s="15"/>
      <c r="H749" s="54"/>
      <c r="I749" s="54"/>
      <c r="J749" s="46">
        <f t="shared" si="155"/>
        <v>0</v>
      </c>
      <c r="K749" s="62">
        <v>0</v>
      </c>
      <c r="L749" s="67"/>
      <c r="M749" s="67"/>
      <c r="N749" s="67"/>
      <c r="O749" s="67"/>
      <c r="P749" s="78">
        <f t="shared" si="157"/>
        <v>0</v>
      </c>
      <c r="Q749" s="146" t="s">
        <v>1798</v>
      </c>
    </row>
    <row r="750" spans="1:17" ht="18" x14ac:dyDescent="0.2">
      <c r="A750" s="31"/>
      <c r="B750" s="10" t="s">
        <v>393</v>
      </c>
      <c r="C750" s="50">
        <v>39</v>
      </c>
      <c r="D750" s="50" t="str">
        <f t="shared" si="160"/>
        <v>0-100</v>
      </c>
      <c r="E750" s="54">
        <v>0</v>
      </c>
      <c r="F750" s="54"/>
      <c r="G750" s="15"/>
      <c r="H750" s="54"/>
      <c r="I750" s="54"/>
      <c r="J750" s="46">
        <f t="shared" si="155"/>
        <v>0</v>
      </c>
      <c r="K750" s="62">
        <v>0</v>
      </c>
      <c r="L750" s="67"/>
      <c r="M750" s="67"/>
      <c r="N750" s="67"/>
      <c r="O750" s="67"/>
      <c r="P750" s="78">
        <f t="shared" si="157"/>
        <v>0</v>
      </c>
      <c r="Q750" s="146" t="s">
        <v>1798</v>
      </c>
    </row>
    <row r="751" spans="1:17" ht="18" x14ac:dyDescent="0.2">
      <c r="A751" s="31"/>
      <c r="B751" s="10" t="s">
        <v>394</v>
      </c>
      <c r="C751" s="50">
        <v>159</v>
      </c>
      <c r="D751" s="50" t="str">
        <f t="shared" si="160"/>
        <v>100-200</v>
      </c>
      <c r="E751" s="54">
        <v>1</v>
      </c>
      <c r="F751" s="54"/>
      <c r="G751" s="15"/>
      <c r="H751" s="54"/>
      <c r="I751" s="54"/>
      <c r="J751" s="46">
        <f t="shared" si="155"/>
        <v>1</v>
      </c>
      <c r="K751" s="62">
        <v>0</v>
      </c>
      <c r="L751" s="67"/>
      <c r="M751" s="67"/>
      <c r="N751" s="67"/>
      <c r="O751" s="67"/>
      <c r="P751" s="78">
        <f t="shared" si="157"/>
        <v>0</v>
      </c>
      <c r="Q751" s="80" t="s">
        <v>1799</v>
      </c>
    </row>
    <row r="752" spans="1:17" ht="15" customHeight="1" x14ac:dyDescent="0.2">
      <c r="A752" s="31"/>
      <c r="B752" s="10" t="s">
        <v>395</v>
      </c>
      <c r="C752" s="50">
        <v>33</v>
      </c>
      <c r="D752" s="50" t="str">
        <f t="shared" si="160"/>
        <v>0-100</v>
      </c>
      <c r="E752" s="54">
        <v>0</v>
      </c>
      <c r="F752" s="54"/>
      <c r="G752" s="15"/>
      <c r="H752" s="54"/>
      <c r="I752" s="54"/>
      <c r="J752" s="46">
        <f t="shared" si="155"/>
        <v>0</v>
      </c>
      <c r="K752" s="62">
        <v>0</v>
      </c>
      <c r="L752" s="67"/>
      <c r="M752" s="67"/>
      <c r="N752" s="67"/>
      <c r="O752" s="67"/>
      <c r="P752" s="78">
        <f t="shared" si="157"/>
        <v>0</v>
      </c>
      <c r="Q752" s="146" t="s">
        <v>1798</v>
      </c>
    </row>
    <row r="753" spans="1:17" ht="18" x14ac:dyDescent="0.2">
      <c r="A753" s="31"/>
      <c r="B753" s="10" t="s">
        <v>396</v>
      </c>
      <c r="C753" s="50">
        <v>1</v>
      </c>
      <c r="D753" s="50" t="str">
        <f t="shared" si="160"/>
        <v>0-100</v>
      </c>
      <c r="E753" s="54">
        <v>0</v>
      </c>
      <c r="F753" s="54"/>
      <c r="G753" s="15"/>
      <c r="H753" s="54"/>
      <c r="I753" s="54"/>
      <c r="J753" s="46">
        <f t="shared" si="155"/>
        <v>0</v>
      </c>
      <c r="K753" s="62">
        <v>0</v>
      </c>
      <c r="L753" s="67"/>
      <c r="M753" s="67"/>
      <c r="N753" s="67"/>
      <c r="O753" s="67"/>
      <c r="P753" s="78">
        <f t="shared" si="157"/>
        <v>0</v>
      </c>
      <c r="Q753" s="146" t="s">
        <v>1798</v>
      </c>
    </row>
    <row r="754" spans="1:17" ht="18" x14ac:dyDescent="0.2">
      <c r="A754" s="39">
        <v>6</v>
      </c>
      <c r="B754" s="12" t="s">
        <v>1622</v>
      </c>
      <c r="C754" s="40">
        <v>1165</v>
      </c>
      <c r="D754" s="40"/>
      <c r="E754" s="53">
        <f>SUM(E755:E762)</f>
        <v>3</v>
      </c>
      <c r="F754" s="53">
        <f t="shared" ref="F754:O754" si="168">SUM(F755:F762)</f>
        <v>0</v>
      </c>
      <c r="G754" s="53">
        <f t="shared" si="168"/>
        <v>0</v>
      </c>
      <c r="H754" s="53">
        <f t="shared" si="168"/>
        <v>0</v>
      </c>
      <c r="I754" s="53">
        <f t="shared" si="168"/>
        <v>0</v>
      </c>
      <c r="J754" s="42">
        <f t="shared" si="155"/>
        <v>3</v>
      </c>
      <c r="K754" s="41">
        <f t="shared" si="168"/>
        <v>2</v>
      </c>
      <c r="L754" s="41">
        <f t="shared" si="168"/>
        <v>0</v>
      </c>
      <c r="M754" s="41">
        <f t="shared" si="168"/>
        <v>0</v>
      </c>
      <c r="N754" s="41">
        <f t="shared" si="168"/>
        <v>0</v>
      </c>
      <c r="O754" s="41">
        <f t="shared" si="168"/>
        <v>0</v>
      </c>
      <c r="P754" s="78">
        <f t="shared" si="157"/>
        <v>2</v>
      </c>
      <c r="Q754" s="144">
        <f t="shared" si="158"/>
        <v>150</v>
      </c>
    </row>
    <row r="755" spans="1:17" ht="18" x14ac:dyDescent="0.2">
      <c r="A755" s="31"/>
      <c r="B755" s="10" t="s">
        <v>397</v>
      </c>
      <c r="C755" s="50">
        <v>587</v>
      </c>
      <c r="D755" s="50" t="str">
        <f t="shared" si="160"/>
        <v>500-1000</v>
      </c>
      <c r="E755" s="54">
        <v>1</v>
      </c>
      <c r="F755" s="54"/>
      <c r="G755" s="15"/>
      <c r="H755" s="54"/>
      <c r="I755" s="54"/>
      <c r="J755" s="46">
        <f t="shared" si="155"/>
        <v>1</v>
      </c>
      <c r="K755" s="62">
        <v>1</v>
      </c>
      <c r="L755" s="67"/>
      <c r="M755" s="67"/>
      <c r="N755" s="67"/>
      <c r="O755" s="67"/>
      <c r="P755" s="78">
        <f t="shared" si="157"/>
        <v>1</v>
      </c>
      <c r="Q755" s="144">
        <f t="shared" si="158"/>
        <v>100</v>
      </c>
    </row>
    <row r="756" spans="1:17" ht="18" x14ac:dyDescent="0.2">
      <c r="A756" s="31"/>
      <c r="B756" s="10" t="s">
        <v>398</v>
      </c>
      <c r="C756" s="50">
        <v>309</v>
      </c>
      <c r="D756" s="50" t="str">
        <f t="shared" si="160"/>
        <v>300-500</v>
      </c>
      <c r="E756" s="54">
        <v>1</v>
      </c>
      <c r="F756" s="54"/>
      <c r="G756" s="15"/>
      <c r="H756" s="54"/>
      <c r="I756" s="54"/>
      <c r="J756" s="46">
        <f t="shared" si="155"/>
        <v>1</v>
      </c>
      <c r="K756" s="62">
        <v>1</v>
      </c>
      <c r="L756" s="67"/>
      <c r="M756" s="67"/>
      <c r="N756" s="67"/>
      <c r="O756" s="67"/>
      <c r="P756" s="78">
        <f t="shared" si="157"/>
        <v>1</v>
      </c>
      <c r="Q756" s="144">
        <f t="shared" si="158"/>
        <v>100</v>
      </c>
    </row>
    <row r="757" spans="1:17" ht="18" x14ac:dyDescent="0.2">
      <c r="A757" s="31"/>
      <c r="B757" s="10" t="s">
        <v>238</v>
      </c>
      <c r="C757" s="50">
        <v>0</v>
      </c>
      <c r="D757" s="50" t="str">
        <f t="shared" si="160"/>
        <v>0-100</v>
      </c>
      <c r="E757" s="54">
        <v>0</v>
      </c>
      <c r="F757" s="54"/>
      <c r="G757" s="15"/>
      <c r="H757" s="54"/>
      <c r="I757" s="54"/>
      <c r="J757" s="46">
        <f t="shared" si="155"/>
        <v>0</v>
      </c>
      <c r="K757" s="62">
        <v>0</v>
      </c>
      <c r="L757" s="67"/>
      <c r="M757" s="67"/>
      <c r="N757" s="67"/>
      <c r="O757" s="67"/>
      <c r="P757" s="78">
        <f t="shared" si="157"/>
        <v>0</v>
      </c>
      <c r="Q757" s="146" t="s">
        <v>1798</v>
      </c>
    </row>
    <row r="758" spans="1:17" ht="18" x14ac:dyDescent="0.2">
      <c r="A758" s="31"/>
      <c r="B758" s="10" t="s">
        <v>399</v>
      </c>
      <c r="C758" s="50">
        <v>2</v>
      </c>
      <c r="D758" s="50" t="str">
        <f t="shared" si="160"/>
        <v>0-100</v>
      </c>
      <c r="E758" s="54">
        <v>0</v>
      </c>
      <c r="F758" s="54"/>
      <c r="G758" s="15"/>
      <c r="H758" s="54"/>
      <c r="I758" s="54"/>
      <c r="J758" s="46">
        <f t="shared" si="155"/>
        <v>0</v>
      </c>
      <c r="K758" s="62">
        <v>0</v>
      </c>
      <c r="L758" s="67"/>
      <c r="M758" s="67"/>
      <c r="N758" s="67"/>
      <c r="O758" s="67"/>
      <c r="P758" s="78">
        <f t="shared" si="157"/>
        <v>0</v>
      </c>
      <c r="Q758" s="146" t="s">
        <v>1798</v>
      </c>
    </row>
    <row r="759" spans="1:17" ht="18" x14ac:dyDescent="0.2">
      <c r="A759" s="31"/>
      <c r="B759" s="10" t="s">
        <v>400</v>
      </c>
      <c r="C759" s="50">
        <v>90</v>
      </c>
      <c r="D759" s="50" t="str">
        <f t="shared" si="160"/>
        <v>0-100</v>
      </c>
      <c r="E759" s="54">
        <v>1</v>
      </c>
      <c r="F759" s="54"/>
      <c r="G759" s="15"/>
      <c r="H759" s="54"/>
      <c r="I759" s="54"/>
      <c r="J759" s="46">
        <f t="shared" si="155"/>
        <v>1</v>
      </c>
      <c r="K759" s="62">
        <v>0</v>
      </c>
      <c r="L759" s="67"/>
      <c r="M759" s="67"/>
      <c r="N759" s="67"/>
      <c r="O759" s="67"/>
      <c r="P759" s="78">
        <f t="shared" si="157"/>
        <v>0</v>
      </c>
      <c r="Q759" s="80" t="s">
        <v>1799</v>
      </c>
    </row>
    <row r="760" spans="1:17" ht="18" x14ac:dyDescent="0.2">
      <c r="A760" s="31"/>
      <c r="B760" s="10" t="s">
        <v>401</v>
      </c>
      <c r="C760" s="50">
        <v>94</v>
      </c>
      <c r="D760" s="50" t="str">
        <f t="shared" si="160"/>
        <v>0-100</v>
      </c>
      <c r="E760" s="54">
        <v>0</v>
      </c>
      <c r="F760" s="54"/>
      <c r="G760" s="15"/>
      <c r="H760" s="54"/>
      <c r="I760" s="54"/>
      <c r="J760" s="46">
        <f t="shared" si="155"/>
        <v>0</v>
      </c>
      <c r="K760" s="62">
        <v>0</v>
      </c>
      <c r="L760" s="67"/>
      <c r="M760" s="67"/>
      <c r="N760" s="67"/>
      <c r="O760" s="67"/>
      <c r="P760" s="78">
        <f t="shared" si="157"/>
        <v>0</v>
      </c>
      <c r="Q760" s="146" t="s">
        <v>1798</v>
      </c>
    </row>
    <row r="761" spans="1:17" ht="18" x14ac:dyDescent="0.2">
      <c r="A761" s="31"/>
      <c r="B761" s="10" t="s">
        <v>402</v>
      </c>
      <c r="C761" s="50">
        <v>12</v>
      </c>
      <c r="D761" s="50" t="str">
        <f t="shared" si="160"/>
        <v>0-100</v>
      </c>
      <c r="E761" s="54">
        <v>0</v>
      </c>
      <c r="F761" s="54"/>
      <c r="G761" s="15"/>
      <c r="H761" s="54"/>
      <c r="I761" s="54"/>
      <c r="J761" s="46">
        <f t="shared" si="155"/>
        <v>0</v>
      </c>
      <c r="K761" s="62">
        <v>0</v>
      </c>
      <c r="L761" s="67"/>
      <c r="M761" s="67"/>
      <c r="N761" s="67"/>
      <c r="O761" s="67"/>
      <c r="P761" s="78">
        <f t="shared" si="157"/>
        <v>0</v>
      </c>
      <c r="Q761" s="146" t="s">
        <v>1798</v>
      </c>
    </row>
    <row r="762" spans="1:17" ht="18" x14ac:dyDescent="0.2">
      <c r="A762" s="31"/>
      <c r="B762" s="10" t="s">
        <v>403</v>
      </c>
      <c r="C762" s="50">
        <v>71</v>
      </c>
      <c r="D762" s="50" t="str">
        <f t="shared" si="160"/>
        <v>0-100</v>
      </c>
      <c r="E762" s="54">
        <v>0</v>
      </c>
      <c r="F762" s="54"/>
      <c r="G762" s="15"/>
      <c r="H762" s="54"/>
      <c r="I762" s="54"/>
      <c r="J762" s="46">
        <f t="shared" si="155"/>
        <v>0</v>
      </c>
      <c r="K762" s="62">
        <v>0</v>
      </c>
      <c r="L762" s="67"/>
      <c r="M762" s="67"/>
      <c r="N762" s="67"/>
      <c r="O762" s="67"/>
      <c r="P762" s="78">
        <f t="shared" si="157"/>
        <v>0</v>
      </c>
      <c r="Q762" s="146" t="s">
        <v>1798</v>
      </c>
    </row>
    <row r="763" spans="1:17" ht="18" x14ac:dyDescent="0.2">
      <c r="A763" s="39">
        <v>7</v>
      </c>
      <c r="B763" s="12" t="s">
        <v>1623</v>
      </c>
      <c r="C763" s="40">
        <v>1234</v>
      </c>
      <c r="D763" s="40"/>
      <c r="E763" s="53">
        <f>SUM(E764:E768)</f>
        <v>3</v>
      </c>
      <c r="F763" s="53">
        <f t="shared" ref="F763:O763" si="169">SUM(F764:F768)</f>
        <v>0</v>
      </c>
      <c r="G763" s="53">
        <f t="shared" si="169"/>
        <v>0</v>
      </c>
      <c r="H763" s="53">
        <f t="shared" si="169"/>
        <v>0</v>
      </c>
      <c r="I763" s="53">
        <f t="shared" si="169"/>
        <v>0</v>
      </c>
      <c r="J763" s="42">
        <f t="shared" si="155"/>
        <v>3</v>
      </c>
      <c r="K763" s="41">
        <f t="shared" si="169"/>
        <v>2</v>
      </c>
      <c r="L763" s="41">
        <f t="shared" si="169"/>
        <v>0</v>
      </c>
      <c r="M763" s="41">
        <f t="shared" si="169"/>
        <v>0</v>
      </c>
      <c r="N763" s="41">
        <f t="shared" si="169"/>
        <v>0</v>
      </c>
      <c r="O763" s="41">
        <f t="shared" si="169"/>
        <v>0</v>
      </c>
      <c r="P763" s="78">
        <f t="shared" si="157"/>
        <v>2</v>
      </c>
      <c r="Q763" s="144">
        <f t="shared" si="158"/>
        <v>150</v>
      </c>
    </row>
    <row r="764" spans="1:17" ht="18" x14ac:dyDescent="0.2">
      <c r="A764" s="31"/>
      <c r="B764" s="10" t="s">
        <v>404</v>
      </c>
      <c r="C764" s="50">
        <v>508</v>
      </c>
      <c r="D764" s="50" t="str">
        <f t="shared" si="160"/>
        <v>500-1000</v>
      </c>
      <c r="E764" s="54">
        <v>1</v>
      </c>
      <c r="F764" s="54"/>
      <c r="G764" s="15"/>
      <c r="H764" s="54"/>
      <c r="I764" s="54"/>
      <c r="J764" s="46">
        <f t="shared" si="155"/>
        <v>1</v>
      </c>
      <c r="K764" s="62">
        <v>1</v>
      </c>
      <c r="L764" s="67"/>
      <c r="M764" s="67"/>
      <c r="N764" s="67"/>
      <c r="O764" s="67"/>
      <c r="P764" s="78">
        <f t="shared" si="157"/>
        <v>1</v>
      </c>
      <c r="Q764" s="144">
        <f t="shared" si="158"/>
        <v>100</v>
      </c>
    </row>
    <row r="765" spans="1:17" ht="18" x14ac:dyDescent="0.2">
      <c r="A765" s="31"/>
      <c r="B765" s="10" t="s">
        <v>405</v>
      </c>
      <c r="C765" s="50">
        <v>310</v>
      </c>
      <c r="D765" s="50" t="str">
        <f t="shared" si="160"/>
        <v>300-500</v>
      </c>
      <c r="E765" s="54">
        <v>1</v>
      </c>
      <c r="F765" s="54"/>
      <c r="G765" s="15"/>
      <c r="H765" s="54"/>
      <c r="I765" s="54"/>
      <c r="J765" s="46">
        <f t="shared" ref="J765:J828" si="170">SUM(E765:I765)</f>
        <v>1</v>
      </c>
      <c r="K765" s="62">
        <v>1</v>
      </c>
      <c r="L765" s="67"/>
      <c r="M765" s="67"/>
      <c r="N765" s="67"/>
      <c r="O765" s="67"/>
      <c r="P765" s="78">
        <f t="shared" si="157"/>
        <v>1</v>
      </c>
      <c r="Q765" s="144">
        <f t="shared" si="158"/>
        <v>100</v>
      </c>
    </row>
    <row r="766" spans="1:17" ht="18" x14ac:dyDescent="0.2">
      <c r="A766" s="31"/>
      <c r="B766" s="10" t="s">
        <v>406</v>
      </c>
      <c r="C766" s="50">
        <v>216</v>
      </c>
      <c r="D766" s="50" t="str">
        <f t="shared" si="160"/>
        <v>200-300</v>
      </c>
      <c r="E766" s="54">
        <v>1</v>
      </c>
      <c r="F766" s="54"/>
      <c r="G766" s="15"/>
      <c r="H766" s="54"/>
      <c r="I766" s="54"/>
      <c r="J766" s="46">
        <f t="shared" si="170"/>
        <v>1</v>
      </c>
      <c r="K766" s="62">
        <v>0</v>
      </c>
      <c r="L766" s="67"/>
      <c r="M766" s="67"/>
      <c r="N766" s="67"/>
      <c r="O766" s="67"/>
      <c r="P766" s="78">
        <f t="shared" si="157"/>
        <v>0</v>
      </c>
      <c r="Q766" s="80" t="s">
        <v>1799</v>
      </c>
    </row>
    <row r="767" spans="1:17" ht="18" x14ac:dyDescent="0.2">
      <c r="A767" s="31"/>
      <c r="B767" s="10" t="s">
        <v>407</v>
      </c>
      <c r="C767" s="50">
        <v>82</v>
      </c>
      <c r="D767" s="50" t="str">
        <f t="shared" si="160"/>
        <v>0-100</v>
      </c>
      <c r="E767" s="54">
        <v>0</v>
      </c>
      <c r="F767" s="54"/>
      <c r="G767" s="15"/>
      <c r="H767" s="54"/>
      <c r="I767" s="54"/>
      <c r="J767" s="46">
        <f t="shared" si="170"/>
        <v>0</v>
      </c>
      <c r="K767" s="62">
        <v>0</v>
      </c>
      <c r="L767" s="67"/>
      <c r="M767" s="67"/>
      <c r="N767" s="67"/>
      <c r="O767" s="67"/>
      <c r="P767" s="78">
        <f t="shared" si="157"/>
        <v>0</v>
      </c>
      <c r="Q767" s="146" t="s">
        <v>1798</v>
      </c>
    </row>
    <row r="768" spans="1:17" ht="18" x14ac:dyDescent="0.2">
      <c r="A768" s="31"/>
      <c r="B768" s="10" t="s">
        <v>408</v>
      </c>
      <c r="C768" s="50">
        <v>118</v>
      </c>
      <c r="D768" s="50" t="str">
        <f t="shared" si="160"/>
        <v>100-200</v>
      </c>
      <c r="E768" s="54">
        <v>0</v>
      </c>
      <c r="F768" s="54"/>
      <c r="G768" s="15"/>
      <c r="H768" s="54"/>
      <c r="I768" s="54"/>
      <c r="J768" s="46">
        <f t="shared" si="170"/>
        <v>0</v>
      </c>
      <c r="K768" s="62">
        <v>0</v>
      </c>
      <c r="L768" s="67"/>
      <c r="M768" s="67"/>
      <c r="N768" s="67"/>
      <c r="O768" s="67"/>
      <c r="P768" s="78">
        <f t="shared" si="157"/>
        <v>0</v>
      </c>
      <c r="Q768" s="146" t="s">
        <v>1798</v>
      </c>
    </row>
    <row r="769" spans="1:17" ht="18" x14ac:dyDescent="0.2">
      <c r="A769" s="39">
        <v>8</v>
      </c>
      <c r="B769" s="12" t="s">
        <v>1624</v>
      </c>
      <c r="C769" s="40">
        <v>960</v>
      </c>
      <c r="D769" s="40"/>
      <c r="E769" s="53">
        <f>SUM(E770:E771)</f>
        <v>1</v>
      </c>
      <c r="F769" s="53">
        <f t="shared" ref="F769:O769" si="171">SUM(F770:F771)</f>
        <v>1</v>
      </c>
      <c r="G769" s="53">
        <f t="shared" si="171"/>
        <v>0</v>
      </c>
      <c r="H769" s="53">
        <f t="shared" si="171"/>
        <v>0</v>
      </c>
      <c r="I769" s="53">
        <f t="shared" si="171"/>
        <v>0</v>
      </c>
      <c r="J769" s="42">
        <f t="shared" si="170"/>
        <v>2</v>
      </c>
      <c r="K769" s="41">
        <f t="shared" si="171"/>
        <v>1</v>
      </c>
      <c r="L769" s="41">
        <f t="shared" si="171"/>
        <v>0</v>
      </c>
      <c r="M769" s="41">
        <f t="shared" si="171"/>
        <v>0</v>
      </c>
      <c r="N769" s="41">
        <f t="shared" si="171"/>
        <v>0</v>
      </c>
      <c r="O769" s="41">
        <f t="shared" si="171"/>
        <v>0</v>
      </c>
      <c r="P769" s="78">
        <f t="shared" si="157"/>
        <v>1</v>
      </c>
      <c r="Q769" s="144">
        <f t="shared" si="158"/>
        <v>200</v>
      </c>
    </row>
    <row r="770" spans="1:17" ht="18" x14ac:dyDescent="0.2">
      <c r="A770" s="31"/>
      <c r="B770" s="10" t="s">
        <v>409</v>
      </c>
      <c r="C770" s="50">
        <v>689</v>
      </c>
      <c r="D770" s="50" t="str">
        <f t="shared" si="160"/>
        <v>500-1000</v>
      </c>
      <c r="E770" s="54">
        <v>0</v>
      </c>
      <c r="F770" s="54">
        <v>1</v>
      </c>
      <c r="G770" s="15"/>
      <c r="H770" s="54"/>
      <c r="I770" s="54"/>
      <c r="J770" s="46">
        <f t="shared" si="170"/>
        <v>1</v>
      </c>
      <c r="K770" s="62">
        <v>1</v>
      </c>
      <c r="L770" s="67"/>
      <c r="M770" s="67"/>
      <c r="N770" s="67"/>
      <c r="O770" s="67"/>
      <c r="P770" s="78">
        <f t="shared" si="157"/>
        <v>1</v>
      </c>
      <c r="Q770" s="144">
        <f t="shared" si="158"/>
        <v>100</v>
      </c>
    </row>
    <row r="771" spans="1:17" ht="18" x14ac:dyDescent="0.2">
      <c r="A771" s="31"/>
      <c r="B771" s="10" t="s">
        <v>410</v>
      </c>
      <c r="C771" s="50">
        <v>271</v>
      </c>
      <c r="D771" s="50" t="str">
        <f t="shared" si="160"/>
        <v>200-300</v>
      </c>
      <c r="E771" s="54">
        <v>1</v>
      </c>
      <c r="F771" s="54"/>
      <c r="G771" s="15"/>
      <c r="H771" s="54"/>
      <c r="I771" s="54"/>
      <c r="J771" s="46">
        <f t="shared" si="170"/>
        <v>1</v>
      </c>
      <c r="K771" s="62">
        <v>0</v>
      </c>
      <c r="L771" s="67"/>
      <c r="M771" s="67"/>
      <c r="N771" s="67"/>
      <c r="O771" s="67"/>
      <c r="P771" s="78">
        <f t="shared" si="157"/>
        <v>0</v>
      </c>
      <c r="Q771" s="80" t="s">
        <v>1799</v>
      </c>
    </row>
    <row r="772" spans="1:17" ht="18" x14ac:dyDescent="0.2">
      <c r="A772" s="39">
        <v>9</v>
      </c>
      <c r="B772" s="12" t="s">
        <v>1625</v>
      </c>
      <c r="C772" s="40">
        <v>1065</v>
      </c>
      <c r="D772" s="40"/>
      <c r="E772" s="53">
        <f>SUM(E773:E778)</f>
        <v>4</v>
      </c>
      <c r="F772" s="53">
        <f t="shared" ref="F772:O772" si="172">SUM(F773:F778)</f>
        <v>0</v>
      </c>
      <c r="G772" s="53">
        <f t="shared" si="172"/>
        <v>0</v>
      </c>
      <c r="H772" s="53">
        <f t="shared" si="172"/>
        <v>0</v>
      </c>
      <c r="I772" s="53">
        <f t="shared" si="172"/>
        <v>0</v>
      </c>
      <c r="J772" s="42">
        <f t="shared" si="170"/>
        <v>4</v>
      </c>
      <c r="K772" s="41">
        <f t="shared" si="172"/>
        <v>2</v>
      </c>
      <c r="L772" s="41">
        <f t="shared" si="172"/>
        <v>0</v>
      </c>
      <c r="M772" s="41">
        <f t="shared" si="172"/>
        <v>0</v>
      </c>
      <c r="N772" s="41">
        <f t="shared" si="172"/>
        <v>0</v>
      </c>
      <c r="O772" s="41">
        <f t="shared" si="172"/>
        <v>0</v>
      </c>
      <c r="P772" s="78">
        <f t="shared" si="157"/>
        <v>2</v>
      </c>
      <c r="Q772" s="144">
        <f t="shared" si="158"/>
        <v>200</v>
      </c>
    </row>
    <row r="773" spans="1:17" ht="18" x14ac:dyDescent="0.2">
      <c r="A773" s="31"/>
      <c r="B773" s="10" t="s">
        <v>411</v>
      </c>
      <c r="C773" s="50">
        <v>422</v>
      </c>
      <c r="D773" s="50" t="str">
        <f t="shared" si="160"/>
        <v>300-500</v>
      </c>
      <c r="E773" s="54">
        <v>1</v>
      </c>
      <c r="F773" s="54"/>
      <c r="G773" s="15"/>
      <c r="H773" s="54"/>
      <c r="I773" s="54"/>
      <c r="J773" s="46">
        <f t="shared" si="170"/>
        <v>1</v>
      </c>
      <c r="K773" s="62">
        <v>1</v>
      </c>
      <c r="L773" s="67"/>
      <c r="M773" s="67"/>
      <c r="N773" s="67"/>
      <c r="O773" s="67"/>
      <c r="P773" s="78">
        <f t="shared" ref="P773:P836" si="173">SUM(K773:O773)</f>
        <v>1</v>
      </c>
      <c r="Q773" s="144">
        <f t="shared" ref="Q773:Q836" si="174">J773/P773*100</f>
        <v>100</v>
      </c>
    </row>
    <row r="774" spans="1:17" ht="18" x14ac:dyDescent="0.2">
      <c r="A774" s="31"/>
      <c r="B774" s="10" t="s">
        <v>412</v>
      </c>
      <c r="C774" s="50">
        <v>154</v>
      </c>
      <c r="D774" s="50" t="str">
        <f t="shared" si="160"/>
        <v>100-200</v>
      </c>
      <c r="E774" s="54">
        <v>1</v>
      </c>
      <c r="F774" s="54"/>
      <c r="G774" s="15"/>
      <c r="H774" s="54"/>
      <c r="I774" s="54"/>
      <c r="J774" s="46">
        <f t="shared" si="170"/>
        <v>1</v>
      </c>
      <c r="K774" s="62">
        <v>0</v>
      </c>
      <c r="L774" s="67"/>
      <c r="M774" s="67"/>
      <c r="N774" s="67"/>
      <c r="O774" s="67"/>
      <c r="P774" s="78">
        <f t="shared" si="173"/>
        <v>0</v>
      </c>
      <c r="Q774" s="80" t="s">
        <v>1799</v>
      </c>
    </row>
    <row r="775" spans="1:17" ht="18" x14ac:dyDescent="0.2">
      <c r="A775" s="31"/>
      <c r="B775" s="10" t="s">
        <v>413</v>
      </c>
      <c r="C775" s="50">
        <v>160</v>
      </c>
      <c r="D775" s="50" t="str">
        <f t="shared" si="160"/>
        <v>100-200</v>
      </c>
      <c r="E775" s="54">
        <v>1</v>
      </c>
      <c r="F775" s="54"/>
      <c r="G775" s="15"/>
      <c r="H775" s="54"/>
      <c r="I775" s="54"/>
      <c r="J775" s="46">
        <f t="shared" si="170"/>
        <v>1</v>
      </c>
      <c r="K775" s="62">
        <v>0</v>
      </c>
      <c r="L775" s="67"/>
      <c r="M775" s="67"/>
      <c r="N775" s="67"/>
      <c r="O775" s="67"/>
      <c r="P775" s="78">
        <f t="shared" si="173"/>
        <v>0</v>
      </c>
      <c r="Q775" s="80" t="s">
        <v>1799</v>
      </c>
    </row>
    <row r="776" spans="1:17" ht="18" x14ac:dyDescent="0.2">
      <c r="A776" s="31"/>
      <c r="B776" s="10" t="s">
        <v>414</v>
      </c>
      <c r="C776" s="50">
        <v>1</v>
      </c>
      <c r="D776" s="50" t="str">
        <f t="shared" si="160"/>
        <v>0-100</v>
      </c>
      <c r="E776" s="54">
        <v>0</v>
      </c>
      <c r="F776" s="54"/>
      <c r="G776" s="15"/>
      <c r="H776" s="54"/>
      <c r="I776" s="54"/>
      <c r="J776" s="46">
        <f t="shared" si="170"/>
        <v>0</v>
      </c>
      <c r="K776" s="62">
        <v>0</v>
      </c>
      <c r="L776" s="67"/>
      <c r="M776" s="67"/>
      <c r="N776" s="67"/>
      <c r="O776" s="67"/>
      <c r="P776" s="78">
        <f t="shared" si="173"/>
        <v>0</v>
      </c>
      <c r="Q776" s="146" t="s">
        <v>1798</v>
      </c>
    </row>
    <row r="777" spans="1:17" ht="18" x14ac:dyDescent="0.2">
      <c r="A777" s="31"/>
      <c r="B777" s="10" t="s">
        <v>415</v>
      </c>
      <c r="C777" s="50">
        <v>285</v>
      </c>
      <c r="D777" s="50" t="str">
        <f t="shared" si="160"/>
        <v>200-300</v>
      </c>
      <c r="E777" s="54">
        <v>1</v>
      </c>
      <c r="F777" s="54"/>
      <c r="G777" s="15"/>
      <c r="H777" s="54"/>
      <c r="I777" s="54"/>
      <c r="J777" s="46">
        <f t="shared" si="170"/>
        <v>1</v>
      </c>
      <c r="K777" s="62">
        <v>1</v>
      </c>
      <c r="L777" s="67"/>
      <c r="M777" s="67"/>
      <c r="N777" s="67"/>
      <c r="O777" s="67"/>
      <c r="P777" s="78">
        <f t="shared" si="173"/>
        <v>1</v>
      </c>
      <c r="Q777" s="144">
        <f t="shared" si="174"/>
        <v>100</v>
      </c>
    </row>
    <row r="778" spans="1:17" ht="18" x14ac:dyDescent="0.2">
      <c r="A778" s="31"/>
      <c r="B778" s="10" t="s">
        <v>416</v>
      </c>
      <c r="C778" s="50">
        <v>43</v>
      </c>
      <c r="D778" s="50" t="str">
        <f t="shared" si="160"/>
        <v>0-100</v>
      </c>
      <c r="E778" s="54">
        <v>0</v>
      </c>
      <c r="F778" s="54"/>
      <c r="G778" s="15"/>
      <c r="H778" s="54"/>
      <c r="I778" s="54"/>
      <c r="J778" s="46">
        <f t="shared" si="170"/>
        <v>0</v>
      </c>
      <c r="K778" s="62">
        <v>0</v>
      </c>
      <c r="L778" s="67"/>
      <c r="M778" s="67"/>
      <c r="N778" s="67"/>
      <c r="O778" s="67"/>
      <c r="P778" s="78">
        <f t="shared" si="173"/>
        <v>0</v>
      </c>
      <c r="Q778" s="146" t="s">
        <v>1798</v>
      </c>
    </row>
    <row r="779" spans="1:17" ht="18" x14ac:dyDescent="0.2">
      <c r="A779" s="39">
        <v>10</v>
      </c>
      <c r="B779" s="12" t="s">
        <v>1626</v>
      </c>
      <c r="C779" s="40">
        <v>1447</v>
      </c>
      <c r="D779" s="40"/>
      <c r="E779" s="53">
        <f>SUM(E780:E788)</f>
        <v>2</v>
      </c>
      <c r="F779" s="53">
        <f t="shared" ref="F779:O779" si="175">SUM(F780:F788)</f>
        <v>0</v>
      </c>
      <c r="G779" s="53">
        <f t="shared" si="175"/>
        <v>0</v>
      </c>
      <c r="H779" s="53">
        <f t="shared" si="175"/>
        <v>0</v>
      </c>
      <c r="I779" s="53">
        <f t="shared" si="175"/>
        <v>0</v>
      </c>
      <c r="J779" s="42">
        <f t="shared" si="170"/>
        <v>2</v>
      </c>
      <c r="K779" s="41">
        <f t="shared" si="175"/>
        <v>2</v>
      </c>
      <c r="L779" s="41">
        <f t="shared" si="175"/>
        <v>0</v>
      </c>
      <c r="M779" s="41">
        <f t="shared" si="175"/>
        <v>0</v>
      </c>
      <c r="N779" s="41">
        <f t="shared" si="175"/>
        <v>0</v>
      </c>
      <c r="O779" s="41">
        <f t="shared" si="175"/>
        <v>0</v>
      </c>
      <c r="P779" s="78">
        <f t="shared" si="173"/>
        <v>2</v>
      </c>
      <c r="Q779" s="144">
        <f t="shared" si="174"/>
        <v>100</v>
      </c>
    </row>
    <row r="780" spans="1:17" ht="18" x14ac:dyDescent="0.2">
      <c r="A780" s="31"/>
      <c r="B780" s="10" t="s">
        <v>417</v>
      </c>
      <c r="C780" s="50">
        <v>753</v>
      </c>
      <c r="D780" s="50" t="str">
        <f t="shared" ref="D780:D841" si="176">IF(C780&lt;=100,"0-100",IF(AND(C780&gt;100,C780&lt;=200),"100-200",IF(AND(C780&gt;200,C780&lt;=300),"200-300",IF(AND(C780&gt;300,C780&lt;=500),"300-500",IF(AND(C780&gt;500,C780&lt;=1000),"500-1000",IF(AND(C780&gt;1000,C780&lt;=1500),"1000-1500",IF(AND(C780&gt;1500,C780&lt;=2000),"1500-2000",IF(AND(C780&gt;2000,C780&lt;=3000),"2000-3000",IF(AND(C780&gt;3000,C780&lt;=5000),"3000-5000",IF(C780&gt;5000,"5000 и более"))))))))))</f>
        <v>500-1000</v>
      </c>
      <c r="E780" s="54">
        <v>1</v>
      </c>
      <c r="F780" s="54"/>
      <c r="G780" s="15"/>
      <c r="H780" s="54"/>
      <c r="I780" s="54"/>
      <c r="J780" s="46">
        <f t="shared" si="170"/>
        <v>1</v>
      </c>
      <c r="K780" s="62">
        <v>1</v>
      </c>
      <c r="L780" s="67"/>
      <c r="M780" s="67"/>
      <c r="N780" s="67"/>
      <c r="O780" s="67"/>
      <c r="P780" s="78">
        <f t="shared" si="173"/>
        <v>1</v>
      </c>
      <c r="Q780" s="144">
        <f t="shared" si="174"/>
        <v>100</v>
      </c>
    </row>
    <row r="781" spans="1:17" ht="18" x14ac:dyDescent="0.2">
      <c r="A781" s="31"/>
      <c r="B781" s="10" t="s">
        <v>418</v>
      </c>
      <c r="C781" s="50">
        <v>356</v>
      </c>
      <c r="D781" s="50" t="str">
        <f t="shared" si="176"/>
        <v>300-500</v>
      </c>
      <c r="E781" s="54">
        <v>1</v>
      </c>
      <c r="F781" s="54"/>
      <c r="G781" s="15"/>
      <c r="H781" s="54"/>
      <c r="I781" s="54"/>
      <c r="J781" s="46">
        <f t="shared" si="170"/>
        <v>1</v>
      </c>
      <c r="K781" s="62">
        <v>1</v>
      </c>
      <c r="L781" s="67"/>
      <c r="M781" s="67"/>
      <c r="N781" s="67"/>
      <c r="O781" s="67"/>
      <c r="P781" s="78">
        <f t="shared" si="173"/>
        <v>1</v>
      </c>
      <c r="Q781" s="144">
        <f t="shared" si="174"/>
        <v>100</v>
      </c>
    </row>
    <row r="782" spans="1:17" ht="18" x14ac:dyDescent="0.2">
      <c r="A782" s="31"/>
      <c r="B782" s="10" t="s">
        <v>419</v>
      </c>
      <c r="C782" s="50">
        <v>100</v>
      </c>
      <c r="D782" s="50" t="str">
        <f t="shared" si="176"/>
        <v>0-100</v>
      </c>
      <c r="E782" s="54">
        <v>0</v>
      </c>
      <c r="F782" s="54"/>
      <c r="G782" s="15"/>
      <c r="H782" s="54"/>
      <c r="I782" s="54"/>
      <c r="J782" s="46">
        <f t="shared" si="170"/>
        <v>0</v>
      </c>
      <c r="K782" s="62">
        <v>0</v>
      </c>
      <c r="L782" s="67"/>
      <c r="M782" s="67"/>
      <c r="N782" s="67"/>
      <c r="O782" s="67"/>
      <c r="P782" s="78">
        <f t="shared" si="173"/>
        <v>0</v>
      </c>
      <c r="Q782" s="146" t="s">
        <v>1798</v>
      </c>
    </row>
    <row r="783" spans="1:17" ht="18" x14ac:dyDescent="0.2">
      <c r="A783" s="31"/>
      <c r="B783" s="10" t="s">
        <v>420</v>
      </c>
      <c r="C783" s="50">
        <v>0</v>
      </c>
      <c r="D783" s="50" t="str">
        <f t="shared" si="176"/>
        <v>0-100</v>
      </c>
      <c r="E783" s="54">
        <v>0</v>
      </c>
      <c r="F783" s="54"/>
      <c r="G783" s="15"/>
      <c r="H783" s="54"/>
      <c r="I783" s="54"/>
      <c r="J783" s="46">
        <f t="shared" si="170"/>
        <v>0</v>
      </c>
      <c r="K783" s="62">
        <v>0</v>
      </c>
      <c r="L783" s="67"/>
      <c r="M783" s="67"/>
      <c r="N783" s="67"/>
      <c r="O783" s="67"/>
      <c r="P783" s="78">
        <f t="shared" si="173"/>
        <v>0</v>
      </c>
      <c r="Q783" s="146" t="s">
        <v>1798</v>
      </c>
    </row>
    <row r="784" spans="1:17" ht="18" x14ac:dyDescent="0.2">
      <c r="A784" s="31"/>
      <c r="B784" s="10" t="s">
        <v>421</v>
      </c>
      <c r="C784" s="50">
        <v>83</v>
      </c>
      <c r="D784" s="50" t="str">
        <f t="shared" si="176"/>
        <v>0-100</v>
      </c>
      <c r="E784" s="54">
        <v>0</v>
      </c>
      <c r="F784" s="54"/>
      <c r="G784" s="15"/>
      <c r="H784" s="54"/>
      <c r="I784" s="54"/>
      <c r="J784" s="46">
        <f t="shared" si="170"/>
        <v>0</v>
      </c>
      <c r="K784" s="62">
        <v>0</v>
      </c>
      <c r="L784" s="67"/>
      <c r="M784" s="67"/>
      <c r="N784" s="67"/>
      <c r="O784" s="67"/>
      <c r="P784" s="78">
        <f t="shared" si="173"/>
        <v>0</v>
      </c>
      <c r="Q784" s="146" t="s">
        <v>1798</v>
      </c>
    </row>
    <row r="785" spans="1:17" ht="18" x14ac:dyDescent="0.2">
      <c r="A785" s="31"/>
      <c r="B785" s="10" t="s">
        <v>422</v>
      </c>
      <c r="C785" s="50">
        <v>80</v>
      </c>
      <c r="D785" s="50" t="str">
        <f t="shared" si="176"/>
        <v>0-100</v>
      </c>
      <c r="E785" s="54">
        <v>0</v>
      </c>
      <c r="F785" s="54"/>
      <c r="G785" s="15"/>
      <c r="H785" s="54"/>
      <c r="I785" s="54"/>
      <c r="J785" s="46">
        <f t="shared" si="170"/>
        <v>0</v>
      </c>
      <c r="K785" s="62">
        <v>0</v>
      </c>
      <c r="L785" s="67"/>
      <c r="M785" s="67"/>
      <c r="N785" s="67"/>
      <c r="O785" s="67"/>
      <c r="P785" s="78">
        <f t="shared" si="173"/>
        <v>0</v>
      </c>
      <c r="Q785" s="146" t="s">
        <v>1798</v>
      </c>
    </row>
    <row r="786" spans="1:17" ht="18" x14ac:dyDescent="0.2">
      <c r="A786" s="31"/>
      <c r="B786" s="10" t="s">
        <v>423</v>
      </c>
      <c r="C786" s="50">
        <v>0</v>
      </c>
      <c r="D786" s="50" t="str">
        <f t="shared" si="176"/>
        <v>0-100</v>
      </c>
      <c r="E786" s="54">
        <v>0</v>
      </c>
      <c r="F786" s="54"/>
      <c r="G786" s="15"/>
      <c r="H786" s="54"/>
      <c r="I786" s="54"/>
      <c r="J786" s="46">
        <f t="shared" si="170"/>
        <v>0</v>
      </c>
      <c r="K786" s="62">
        <v>0</v>
      </c>
      <c r="L786" s="67"/>
      <c r="M786" s="67"/>
      <c r="N786" s="67"/>
      <c r="O786" s="67"/>
      <c r="P786" s="78">
        <f t="shared" si="173"/>
        <v>0</v>
      </c>
      <c r="Q786" s="146" t="s">
        <v>1798</v>
      </c>
    </row>
    <row r="787" spans="1:17" ht="18" x14ac:dyDescent="0.2">
      <c r="A787" s="31"/>
      <c r="B787" s="10" t="s">
        <v>424</v>
      </c>
      <c r="C787" s="50">
        <v>0</v>
      </c>
      <c r="D787" s="50" t="str">
        <f t="shared" si="176"/>
        <v>0-100</v>
      </c>
      <c r="E787" s="54">
        <v>0</v>
      </c>
      <c r="F787" s="54"/>
      <c r="G787" s="15"/>
      <c r="H787" s="54"/>
      <c r="I787" s="54"/>
      <c r="J787" s="46">
        <f t="shared" si="170"/>
        <v>0</v>
      </c>
      <c r="K787" s="62">
        <v>0</v>
      </c>
      <c r="L787" s="67"/>
      <c r="M787" s="67"/>
      <c r="N787" s="67"/>
      <c r="O787" s="67"/>
      <c r="P787" s="78">
        <f t="shared" si="173"/>
        <v>0</v>
      </c>
      <c r="Q787" s="146" t="s">
        <v>1798</v>
      </c>
    </row>
    <row r="788" spans="1:17" ht="18" x14ac:dyDescent="0.2">
      <c r="A788" s="31"/>
      <c r="B788" s="10" t="s">
        <v>425</v>
      </c>
      <c r="C788" s="50">
        <v>75</v>
      </c>
      <c r="D788" s="50" t="str">
        <f t="shared" si="176"/>
        <v>0-100</v>
      </c>
      <c r="E788" s="54">
        <v>0</v>
      </c>
      <c r="F788" s="54"/>
      <c r="G788" s="15"/>
      <c r="H788" s="54"/>
      <c r="I788" s="54"/>
      <c r="J788" s="46">
        <f t="shared" si="170"/>
        <v>0</v>
      </c>
      <c r="K788" s="62">
        <v>0</v>
      </c>
      <c r="L788" s="67"/>
      <c r="M788" s="67"/>
      <c r="N788" s="67"/>
      <c r="O788" s="67"/>
      <c r="P788" s="78">
        <f t="shared" si="173"/>
        <v>0</v>
      </c>
      <c r="Q788" s="146" t="s">
        <v>1798</v>
      </c>
    </row>
    <row r="789" spans="1:17" ht="18" x14ac:dyDescent="0.2">
      <c r="A789" s="39">
        <v>11</v>
      </c>
      <c r="B789" s="12" t="s">
        <v>1627</v>
      </c>
      <c r="C789" s="40">
        <v>1622</v>
      </c>
      <c r="D789" s="40"/>
      <c r="E789" s="53">
        <f>SUM(E790:E796)</f>
        <v>3</v>
      </c>
      <c r="F789" s="53">
        <f t="shared" ref="F789:O789" si="177">SUM(F790:F796)</f>
        <v>1</v>
      </c>
      <c r="G789" s="53">
        <f t="shared" si="177"/>
        <v>0</v>
      </c>
      <c r="H789" s="53">
        <f t="shared" si="177"/>
        <v>0</v>
      </c>
      <c r="I789" s="53">
        <f t="shared" si="177"/>
        <v>0</v>
      </c>
      <c r="J789" s="42">
        <f t="shared" si="170"/>
        <v>4</v>
      </c>
      <c r="K789" s="41">
        <f t="shared" si="177"/>
        <v>1</v>
      </c>
      <c r="L789" s="41">
        <f t="shared" si="177"/>
        <v>0</v>
      </c>
      <c r="M789" s="41">
        <f t="shared" si="177"/>
        <v>0</v>
      </c>
      <c r="N789" s="41">
        <f t="shared" si="177"/>
        <v>0</v>
      </c>
      <c r="O789" s="41">
        <f t="shared" si="177"/>
        <v>0</v>
      </c>
      <c r="P789" s="78">
        <f t="shared" si="173"/>
        <v>1</v>
      </c>
      <c r="Q789" s="144">
        <f t="shared" si="174"/>
        <v>400</v>
      </c>
    </row>
    <row r="790" spans="1:17" ht="18" x14ac:dyDescent="0.2">
      <c r="A790" s="31"/>
      <c r="B790" s="10" t="s">
        <v>38</v>
      </c>
      <c r="C790" s="50">
        <v>899</v>
      </c>
      <c r="D790" s="50" t="str">
        <f t="shared" si="176"/>
        <v>500-1000</v>
      </c>
      <c r="E790" s="54">
        <v>0</v>
      </c>
      <c r="F790" s="54">
        <v>1</v>
      </c>
      <c r="G790" s="15"/>
      <c r="H790" s="54"/>
      <c r="I790" s="54"/>
      <c r="J790" s="46">
        <f t="shared" si="170"/>
        <v>1</v>
      </c>
      <c r="K790" s="62">
        <v>1</v>
      </c>
      <c r="L790" s="67"/>
      <c r="M790" s="67"/>
      <c r="N790" s="67"/>
      <c r="O790" s="67"/>
      <c r="P790" s="78">
        <f t="shared" si="173"/>
        <v>1</v>
      </c>
      <c r="Q790" s="144">
        <f t="shared" si="174"/>
        <v>100</v>
      </c>
    </row>
    <row r="791" spans="1:17" ht="18" x14ac:dyDescent="0.2">
      <c r="A791" s="31"/>
      <c r="B791" s="10" t="s">
        <v>426</v>
      </c>
      <c r="C791" s="50">
        <v>285</v>
      </c>
      <c r="D791" s="50" t="str">
        <f t="shared" si="176"/>
        <v>200-300</v>
      </c>
      <c r="E791" s="54">
        <v>1</v>
      </c>
      <c r="F791" s="54"/>
      <c r="G791" s="15"/>
      <c r="H791" s="54"/>
      <c r="I791" s="54"/>
      <c r="J791" s="46">
        <f t="shared" si="170"/>
        <v>1</v>
      </c>
      <c r="K791" s="62">
        <v>0</v>
      </c>
      <c r="L791" s="67"/>
      <c r="M791" s="67"/>
      <c r="N791" s="67"/>
      <c r="O791" s="67"/>
      <c r="P791" s="78">
        <f t="shared" si="173"/>
        <v>0</v>
      </c>
      <c r="Q791" s="80" t="s">
        <v>1799</v>
      </c>
    </row>
    <row r="792" spans="1:17" ht="18" x14ac:dyDescent="0.2">
      <c r="A792" s="31"/>
      <c r="B792" s="10" t="s">
        <v>427</v>
      </c>
      <c r="C792" s="50">
        <v>79</v>
      </c>
      <c r="D792" s="50" t="str">
        <f t="shared" si="176"/>
        <v>0-100</v>
      </c>
      <c r="E792" s="54">
        <v>0</v>
      </c>
      <c r="F792" s="54"/>
      <c r="G792" s="15"/>
      <c r="H792" s="54"/>
      <c r="I792" s="54"/>
      <c r="J792" s="46">
        <f t="shared" si="170"/>
        <v>0</v>
      </c>
      <c r="K792" s="62">
        <v>0</v>
      </c>
      <c r="L792" s="67"/>
      <c r="M792" s="67"/>
      <c r="N792" s="67"/>
      <c r="O792" s="67"/>
      <c r="P792" s="78">
        <f t="shared" si="173"/>
        <v>0</v>
      </c>
      <c r="Q792" s="146" t="s">
        <v>1798</v>
      </c>
    </row>
    <row r="793" spans="1:17" ht="18" x14ac:dyDescent="0.2">
      <c r="A793" s="31"/>
      <c r="B793" s="10" t="s">
        <v>428</v>
      </c>
      <c r="C793" s="50">
        <v>169</v>
      </c>
      <c r="D793" s="50" t="str">
        <f t="shared" si="176"/>
        <v>100-200</v>
      </c>
      <c r="E793" s="54">
        <v>1</v>
      </c>
      <c r="F793" s="54"/>
      <c r="G793" s="15"/>
      <c r="H793" s="54"/>
      <c r="I793" s="54"/>
      <c r="J793" s="46">
        <f t="shared" si="170"/>
        <v>1</v>
      </c>
      <c r="K793" s="62">
        <v>0</v>
      </c>
      <c r="L793" s="67"/>
      <c r="M793" s="67"/>
      <c r="N793" s="67"/>
      <c r="O793" s="67"/>
      <c r="P793" s="78">
        <f t="shared" si="173"/>
        <v>0</v>
      </c>
      <c r="Q793" s="80" t="s">
        <v>1799</v>
      </c>
    </row>
    <row r="794" spans="1:17" ht="18" x14ac:dyDescent="0.2">
      <c r="A794" s="31"/>
      <c r="B794" s="10" t="s">
        <v>429</v>
      </c>
      <c r="C794" s="50">
        <v>162</v>
      </c>
      <c r="D794" s="50" t="str">
        <f t="shared" si="176"/>
        <v>100-200</v>
      </c>
      <c r="E794" s="54">
        <v>1</v>
      </c>
      <c r="F794" s="54"/>
      <c r="G794" s="15"/>
      <c r="H794" s="54"/>
      <c r="I794" s="54"/>
      <c r="J794" s="46">
        <f t="shared" si="170"/>
        <v>1</v>
      </c>
      <c r="K794" s="62">
        <v>0</v>
      </c>
      <c r="L794" s="67"/>
      <c r="M794" s="67"/>
      <c r="N794" s="67"/>
      <c r="O794" s="67"/>
      <c r="P794" s="78">
        <f t="shared" si="173"/>
        <v>0</v>
      </c>
      <c r="Q794" s="80" t="s">
        <v>1799</v>
      </c>
    </row>
    <row r="795" spans="1:17" ht="18" x14ac:dyDescent="0.2">
      <c r="A795" s="31"/>
      <c r="B795" s="10" t="s">
        <v>276</v>
      </c>
      <c r="C795" s="50">
        <v>27</v>
      </c>
      <c r="D795" s="50" t="str">
        <f t="shared" si="176"/>
        <v>0-100</v>
      </c>
      <c r="E795" s="54">
        <v>0</v>
      </c>
      <c r="F795" s="54"/>
      <c r="G795" s="15"/>
      <c r="H795" s="54"/>
      <c r="I795" s="54"/>
      <c r="J795" s="46">
        <f t="shared" si="170"/>
        <v>0</v>
      </c>
      <c r="K795" s="62">
        <v>0</v>
      </c>
      <c r="L795" s="67"/>
      <c r="M795" s="67"/>
      <c r="N795" s="67"/>
      <c r="O795" s="67"/>
      <c r="P795" s="78">
        <f t="shared" si="173"/>
        <v>0</v>
      </c>
      <c r="Q795" s="146" t="s">
        <v>1798</v>
      </c>
    </row>
    <row r="796" spans="1:17" ht="18" x14ac:dyDescent="0.2">
      <c r="A796" s="31"/>
      <c r="B796" s="10" t="s">
        <v>430</v>
      </c>
      <c r="C796" s="50">
        <v>1</v>
      </c>
      <c r="D796" s="50" t="str">
        <f t="shared" si="176"/>
        <v>0-100</v>
      </c>
      <c r="E796" s="54">
        <v>0</v>
      </c>
      <c r="F796" s="54"/>
      <c r="G796" s="15"/>
      <c r="H796" s="54"/>
      <c r="I796" s="54"/>
      <c r="J796" s="46">
        <f t="shared" si="170"/>
        <v>0</v>
      </c>
      <c r="K796" s="62">
        <v>0</v>
      </c>
      <c r="L796" s="67"/>
      <c r="M796" s="67"/>
      <c r="N796" s="67"/>
      <c r="O796" s="67"/>
      <c r="P796" s="78">
        <f t="shared" si="173"/>
        <v>0</v>
      </c>
      <c r="Q796" s="146" t="s">
        <v>1798</v>
      </c>
    </row>
    <row r="797" spans="1:17" ht="18" x14ac:dyDescent="0.2">
      <c r="A797" s="39">
        <v>12</v>
      </c>
      <c r="B797" s="12" t="s">
        <v>1628</v>
      </c>
      <c r="C797" s="40">
        <v>726</v>
      </c>
      <c r="D797" s="40"/>
      <c r="E797" s="53">
        <f>SUM(E798:E801)</f>
        <v>2</v>
      </c>
      <c r="F797" s="53">
        <f t="shared" ref="F797:O797" si="178">SUM(F798:F801)</f>
        <v>0</v>
      </c>
      <c r="G797" s="53">
        <f t="shared" si="178"/>
        <v>0</v>
      </c>
      <c r="H797" s="53">
        <f t="shared" si="178"/>
        <v>0</v>
      </c>
      <c r="I797" s="53">
        <f t="shared" si="178"/>
        <v>0</v>
      </c>
      <c r="J797" s="42">
        <f t="shared" si="170"/>
        <v>2</v>
      </c>
      <c r="K797" s="41">
        <f t="shared" si="178"/>
        <v>1</v>
      </c>
      <c r="L797" s="41">
        <f t="shared" si="178"/>
        <v>0</v>
      </c>
      <c r="M797" s="41">
        <f t="shared" si="178"/>
        <v>0</v>
      </c>
      <c r="N797" s="41">
        <f t="shared" si="178"/>
        <v>0</v>
      </c>
      <c r="O797" s="41">
        <f t="shared" si="178"/>
        <v>0</v>
      </c>
      <c r="P797" s="78">
        <f t="shared" si="173"/>
        <v>1</v>
      </c>
      <c r="Q797" s="144">
        <f t="shared" si="174"/>
        <v>200</v>
      </c>
    </row>
    <row r="798" spans="1:17" ht="18" x14ac:dyDescent="0.2">
      <c r="A798" s="31"/>
      <c r="B798" s="10" t="s">
        <v>431</v>
      </c>
      <c r="C798" s="50">
        <v>472</v>
      </c>
      <c r="D798" s="50" t="str">
        <f t="shared" si="176"/>
        <v>300-500</v>
      </c>
      <c r="E798" s="54">
        <v>1</v>
      </c>
      <c r="F798" s="54"/>
      <c r="G798" s="15"/>
      <c r="H798" s="54"/>
      <c r="I798" s="54"/>
      <c r="J798" s="46">
        <f t="shared" si="170"/>
        <v>1</v>
      </c>
      <c r="K798" s="62">
        <v>1</v>
      </c>
      <c r="L798" s="67"/>
      <c r="M798" s="67"/>
      <c r="N798" s="67"/>
      <c r="O798" s="67"/>
      <c r="P798" s="78">
        <f t="shared" si="173"/>
        <v>1</v>
      </c>
      <c r="Q798" s="144">
        <f t="shared" si="174"/>
        <v>100</v>
      </c>
    </row>
    <row r="799" spans="1:17" ht="18" x14ac:dyDescent="0.2">
      <c r="A799" s="31"/>
      <c r="B799" s="10" t="s">
        <v>432</v>
      </c>
      <c r="C799" s="50">
        <v>7</v>
      </c>
      <c r="D799" s="50" t="str">
        <f t="shared" si="176"/>
        <v>0-100</v>
      </c>
      <c r="E799" s="54">
        <v>0</v>
      </c>
      <c r="F799" s="54"/>
      <c r="G799" s="15"/>
      <c r="H799" s="54"/>
      <c r="I799" s="54"/>
      <c r="J799" s="46">
        <f t="shared" si="170"/>
        <v>0</v>
      </c>
      <c r="K799" s="62">
        <v>0</v>
      </c>
      <c r="L799" s="67"/>
      <c r="M799" s="67"/>
      <c r="N799" s="67"/>
      <c r="O799" s="67"/>
      <c r="P799" s="78">
        <f t="shared" si="173"/>
        <v>0</v>
      </c>
      <c r="Q799" s="146" t="s">
        <v>1798</v>
      </c>
    </row>
    <row r="800" spans="1:17" ht="18" customHeight="1" x14ac:dyDescent="0.2">
      <c r="A800" s="31"/>
      <c r="B800" s="10" t="s">
        <v>117</v>
      </c>
      <c r="C800" s="50">
        <v>245</v>
      </c>
      <c r="D800" s="50" t="str">
        <f t="shared" si="176"/>
        <v>200-300</v>
      </c>
      <c r="E800" s="54">
        <v>1</v>
      </c>
      <c r="F800" s="54"/>
      <c r="G800" s="15"/>
      <c r="H800" s="54"/>
      <c r="I800" s="54"/>
      <c r="J800" s="46">
        <f t="shared" si="170"/>
        <v>1</v>
      </c>
      <c r="K800" s="62">
        <v>0</v>
      </c>
      <c r="L800" s="67"/>
      <c r="M800" s="67"/>
      <c r="N800" s="67"/>
      <c r="O800" s="67"/>
      <c r="P800" s="78">
        <f t="shared" si="173"/>
        <v>0</v>
      </c>
      <c r="Q800" s="80" t="s">
        <v>1799</v>
      </c>
    </row>
    <row r="801" spans="1:17" ht="18" x14ac:dyDescent="0.2">
      <c r="A801" s="59"/>
      <c r="B801" s="59" t="s">
        <v>276</v>
      </c>
      <c r="C801" s="50">
        <v>2</v>
      </c>
      <c r="D801" s="50" t="str">
        <f t="shared" si="176"/>
        <v>0-100</v>
      </c>
      <c r="E801" s="54">
        <v>0</v>
      </c>
      <c r="F801" s="54"/>
      <c r="G801" s="15"/>
      <c r="H801" s="54"/>
      <c r="I801" s="54"/>
      <c r="J801" s="46">
        <f t="shared" si="170"/>
        <v>0</v>
      </c>
      <c r="K801" s="62">
        <v>0</v>
      </c>
      <c r="L801" s="67"/>
      <c r="M801" s="67"/>
      <c r="N801" s="67"/>
      <c r="O801" s="67"/>
      <c r="P801" s="78">
        <f t="shared" si="173"/>
        <v>0</v>
      </c>
      <c r="Q801" s="146" t="s">
        <v>1798</v>
      </c>
    </row>
    <row r="802" spans="1:17" ht="18" x14ac:dyDescent="0.2">
      <c r="A802" s="58"/>
      <c r="B802" s="55" t="s">
        <v>17</v>
      </c>
      <c r="C802" s="56">
        <v>30700</v>
      </c>
      <c r="D802" s="56"/>
      <c r="E802" s="16">
        <f>E803+E805+E808+E812+E820+E827+E836+E842+E850+E855+E865+E875+E878+E888</f>
        <v>34</v>
      </c>
      <c r="F802" s="16">
        <f t="shared" ref="F802:O802" si="179">F803+F805+F808+F812+F820+F827+F836+F842+F850+F855+F865+F875+F878+F888</f>
        <v>1</v>
      </c>
      <c r="G802" s="16">
        <f t="shared" si="179"/>
        <v>0</v>
      </c>
      <c r="H802" s="16">
        <f t="shared" si="179"/>
        <v>0</v>
      </c>
      <c r="I802" s="16">
        <f t="shared" si="179"/>
        <v>0</v>
      </c>
      <c r="J802" s="16">
        <f t="shared" si="170"/>
        <v>35</v>
      </c>
      <c r="K802" s="71">
        <f t="shared" si="179"/>
        <v>18</v>
      </c>
      <c r="L802" s="71">
        <f t="shared" si="179"/>
        <v>1</v>
      </c>
      <c r="M802" s="71">
        <f t="shared" si="179"/>
        <v>1</v>
      </c>
      <c r="N802" s="71">
        <f t="shared" si="179"/>
        <v>1</v>
      </c>
      <c r="O802" s="71">
        <f t="shared" si="179"/>
        <v>1</v>
      </c>
      <c r="P802" s="78">
        <f t="shared" si="173"/>
        <v>22</v>
      </c>
      <c r="Q802" s="144">
        <f t="shared" si="174"/>
        <v>159.09090909090909</v>
      </c>
    </row>
    <row r="803" spans="1:17" ht="18" x14ac:dyDescent="0.2">
      <c r="A803" s="39">
        <v>1</v>
      </c>
      <c r="B803" s="12" t="s">
        <v>1629</v>
      </c>
      <c r="C803" s="40">
        <v>10760</v>
      </c>
      <c r="D803" s="40"/>
      <c r="E803" s="53">
        <f>SUM(E804)</f>
        <v>1</v>
      </c>
      <c r="F803" s="53">
        <f t="shared" ref="F803:O803" si="180">SUM(F804)</f>
        <v>1</v>
      </c>
      <c r="G803" s="53">
        <f t="shared" si="180"/>
        <v>0</v>
      </c>
      <c r="H803" s="53">
        <f t="shared" si="180"/>
        <v>0</v>
      </c>
      <c r="I803" s="53">
        <f t="shared" si="180"/>
        <v>0</v>
      </c>
      <c r="J803" s="42">
        <f t="shared" si="170"/>
        <v>2</v>
      </c>
      <c r="K803" s="41">
        <f t="shared" si="180"/>
        <v>0</v>
      </c>
      <c r="L803" s="41">
        <f t="shared" si="180"/>
        <v>1</v>
      </c>
      <c r="M803" s="41">
        <f t="shared" si="180"/>
        <v>1</v>
      </c>
      <c r="N803" s="41">
        <f t="shared" si="180"/>
        <v>1</v>
      </c>
      <c r="O803" s="41">
        <f t="shared" si="180"/>
        <v>1</v>
      </c>
      <c r="P803" s="78">
        <f t="shared" si="173"/>
        <v>4</v>
      </c>
      <c r="Q803" s="144">
        <f t="shared" si="174"/>
        <v>50</v>
      </c>
    </row>
    <row r="804" spans="1:17" ht="18" x14ac:dyDescent="0.2">
      <c r="A804" s="31"/>
      <c r="B804" s="10" t="s">
        <v>433</v>
      </c>
      <c r="C804" s="50">
        <v>10760</v>
      </c>
      <c r="D804" s="50" t="str">
        <f t="shared" si="176"/>
        <v>5000 и более</v>
      </c>
      <c r="E804" s="54">
        <v>1</v>
      </c>
      <c r="F804" s="54">
        <v>1</v>
      </c>
      <c r="G804" s="15">
        <v>0</v>
      </c>
      <c r="H804" s="54">
        <v>0</v>
      </c>
      <c r="I804" s="54">
        <v>0</v>
      </c>
      <c r="J804" s="46">
        <f t="shared" si="170"/>
        <v>2</v>
      </c>
      <c r="K804" s="62">
        <v>0</v>
      </c>
      <c r="L804" s="67">
        <v>1</v>
      </c>
      <c r="M804" s="67">
        <v>1</v>
      </c>
      <c r="N804" s="67">
        <v>1</v>
      </c>
      <c r="O804" s="67">
        <v>1</v>
      </c>
      <c r="P804" s="78">
        <f t="shared" si="173"/>
        <v>4</v>
      </c>
      <c r="Q804" s="144">
        <f t="shared" si="174"/>
        <v>50</v>
      </c>
    </row>
    <row r="805" spans="1:17" ht="15" customHeight="1" x14ac:dyDescent="0.2">
      <c r="A805" s="39">
        <v>2</v>
      </c>
      <c r="B805" s="12" t="s">
        <v>1630</v>
      </c>
      <c r="C805" s="40">
        <v>4345</v>
      </c>
      <c r="D805" s="40"/>
      <c r="E805" s="53">
        <f>SUM(E806:E807)</f>
        <v>1</v>
      </c>
      <c r="F805" s="53">
        <f t="shared" ref="F805:O805" si="181">SUM(F806:F807)</f>
        <v>0</v>
      </c>
      <c r="G805" s="53">
        <f t="shared" si="181"/>
        <v>0</v>
      </c>
      <c r="H805" s="53">
        <f t="shared" si="181"/>
        <v>0</v>
      </c>
      <c r="I805" s="53">
        <f t="shared" si="181"/>
        <v>0</v>
      </c>
      <c r="J805" s="42">
        <f t="shared" si="170"/>
        <v>1</v>
      </c>
      <c r="K805" s="41">
        <f t="shared" si="181"/>
        <v>1</v>
      </c>
      <c r="L805" s="41">
        <f t="shared" si="181"/>
        <v>0</v>
      </c>
      <c r="M805" s="41">
        <f t="shared" si="181"/>
        <v>0</v>
      </c>
      <c r="N805" s="41">
        <f t="shared" si="181"/>
        <v>0</v>
      </c>
      <c r="O805" s="41">
        <f t="shared" si="181"/>
        <v>0</v>
      </c>
      <c r="P805" s="78">
        <f t="shared" si="173"/>
        <v>1</v>
      </c>
      <c r="Q805" s="144">
        <f t="shared" si="174"/>
        <v>100</v>
      </c>
    </row>
    <row r="806" spans="1:17" ht="15" customHeight="1" x14ac:dyDescent="0.2">
      <c r="A806" s="31"/>
      <c r="B806" s="10" t="s">
        <v>434</v>
      </c>
      <c r="C806" s="50">
        <v>4215</v>
      </c>
      <c r="D806" s="50" t="str">
        <f t="shared" si="176"/>
        <v>3000-5000</v>
      </c>
      <c r="E806" s="54">
        <v>1</v>
      </c>
      <c r="F806" s="54"/>
      <c r="G806" s="15"/>
      <c r="H806" s="54"/>
      <c r="I806" s="54"/>
      <c r="J806" s="46">
        <f t="shared" si="170"/>
        <v>1</v>
      </c>
      <c r="K806" s="62">
        <v>1</v>
      </c>
      <c r="L806" s="67"/>
      <c r="M806" s="67"/>
      <c r="N806" s="67"/>
      <c r="O806" s="67"/>
      <c r="P806" s="78">
        <f t="shared" si="173"/>
        <v>1</v>
      </c>
      <c r="Q806" s="144">
        <f t="shared" si="174"/>
        <v>100</v>
      </c>
    </row>
    <row r="807" spans="1:17" ht="15" customHeight="1" x14ac:dyDescent="0.2">
      <c r="A807" s="31"/>
      <c r="B807" s="10" t="s">
        <v>435</v>
      </c>
      <c r="C807" s="50">
        <v>130</v>
      </c>
      <c r="D807" s="50" t="str">
        <f t="shared" si="176"/>
        <v>100-200</v>
      </c>
      <c r="E807" s="54">
        <v>0</v>
      </c>
      <c r="F807" s="54"/>
      <c r="G807" s="15"/>
      <c r="H807" s="54"/>
      <c r="I807" s="54"/>
      <c r="J807" s="46">
        <f t="shared" si="170"/>
        <v>0</v>
      </c>
      <c r="K807" s="62">
        <v>0</v>
      </c>
      <c r="L807" s="67"/>
      <c r="M807" s="67"/>
      <c r="N807" s="67"/>
      <c r="O807" s="67"/>
      <c r="P807" s="78">
        <f t="shared" si="173"/>
        <v>0</v>
      </c>
      <c r="Q807" s="146" t="s">
        <v>1798</v>
      </c>
    </row>
    <row r="808" spans="1:17" ht="18" x14ac:dyDescent="0.2">
      <c r="A808" s="39">
        <v>3</v>
      </c>
      <c r="B808" s="12" t="s">
        <v>1631</v>
      </c>
      <c r="C808" s="40">
        <v>817</v>
      </c>
      <c r="D808" s="40"/>
      <c r="E808" s="53">
        <f>SUM(E809:E811)</f>
        <v>1</v>
      </c>
      <c r="F808" s="53">
        <f t="shared" ref="F808:O808" si="182">SUM(F809:F811)</f>
        <v>0</v>
      </c>
      <c r="G808" s="53">
        <f t="shared" si="182"/>
        <v>0</v>
      </c>
      <c r="H808" s="53">
        <f t="shared" si="182"/>
        <v>0</v>
      </c>
      <c r="I808" s="53">
        <f t="shared" si="182"/>
        <v>0</v>
      </c>
      <c r="J808" s="42">
        <f t="shared" si="170"/>
        <v>1</v>
      </c>
      <c r="K808" s="41">
        <f t="shared" si="182"/>
        <v>1</v>
      </c>
      <c r="L808" s="41">
        <f t="shared" si="182"/>
        <v>0</v>
      </c>
      <c r="M808" s="41">
        <f t="shared" si="182"/>
        <v>0</v>
      </c>
      <c r="N808" s="41">
        <f t="shared" si="182"/>
        <v>0</v>
      </c>
      <c r="O808" s="41">
        <f t="shared" si="182"/>
        <v>0</v>
      </c>
      <c r="P808" s="78">
        <f t="shared" si="173"/>
        <v>1</v>
      </c>
      <c r="Q808" s="144">
        <f t="shared" si="174"/>
        <v>100</v>
      </c>
    </row>
    <row r="809" spans="1:17" ht="18" x14ac:dyDescent="0.2">
      <c r="A809" s="31"/>
      <c r="B809" s="10" t="s">
        <v>436</v>
      </c>
      <c r="C809" s="50">
        <v>680</v>
      </c>
      <c r="D809" s="50" t="str">
        <f t="shared" si="176"/>
        <v>500-1000</v>
      </c>
      <c r="E809" s="54">
        <v>1</v>
      </c>
      <c r="F809" s="54"/>
      <c r="G809" s="15"/>
      <c r="H809" s="54"/>
      <c r="I809" s="54"/>
      <c r="J809" s="46">
        <f t="shared" si="170"/>
        <v>1</v>
      </c>
      <c r="K809" s="62">
        <v>1</v>
      </c>
      <c r="L809" s="67"/>
      <c r="M809" s="67"/>
      <c r="N809" s="67"/>
      <c r="O809" s="67"/>
      <c r="P809" s="78">
        <f t="shared" si="173"/>
        <v>1</v>
      </c>
      <c r="Q809" s="144">
        <f t="shared" si="174"/>
        <v>100</v>
      </c>
    </row>
    <row r="810" spans="1:17" ht="18" x14ac:dyDescent="0.2">
      <c r="A810" s="31"/>
      <c r="B810" s="10" t="s">
        <v>437</v>
      </c>
      <c r="C810" s="50">
        <v>32</v>
      </c>
      <c r="D810" s="50" t="str">
        <f t="shared" si="176"/>
        <v>0-100</v>
      </c>
      <c r="E810" s="54">
        <v>0</v>
      </c>
      <c r="F810" s="54"/>
      <c r="G810" s="15"/>
      <c r="H810" s="54"/>
      <c r="I810" s="54"/>
      <c r="J810" s="46">
        <f t="shared" si="170"/>
        <v>0</v>
      </c>
      <c r="K810" s="62">
        <v>0</v>
      </c>
      <c r="L810" s="67"/>
      <c r="M810" s="67"/>
      <c r="N810" s="67"/>
      <c r="O810" s="67"/>
      <c r="P810" s="78">
        <f t="shared" si="173"/>
        <v>0</v>
      </c>
      <c r="Q810" s="146" t="s">
        <v>1798</v>
      </c>
    </row>
    <row r="811" spans="1:17" ht="18" x14ac:dyDescent="0.2">
      <c r="A811" s="31"/>
      <c r="B811" s="10" t="s">
        <v>438</v>
      </c>
      <c r="C811" s="50">
        <v>105</v>
      </c>
      <c r="D811" s="50" t="str">
        <f t="shared" si="176"/>
        <v>100-200</v>
      </c>
      <c r="E811" s="54">
        <v>0</v>
      </c>
      <c r="F811" s="54"/>
      <c r="G811" s="15"/>
      <c r="H811" s="54"/>
      <c r="I811" s="54"/>
      <c r="J811" s="46">
        <f t="shared" si="170"/>
        <v>0</v>
      </c>
      <c r="K811" s="62">
        <v>0</v>
      </c>
      <c r="L811" s="67"/>
      <c r="M811" s="67"/>
      <c r="N811" s="67"/>
      <c r="O811" s="67"/>
      <c r="P811" s="78">
        <f t="shared" si="173"/>
        <v>0</v>
      </c>
      <c r="Q811" s="146" t="s">
        <v>1798</v>
      </c>
    </row>
    <row r="812" spans="1:17" ht="18" x14ac:dyDescent="0.2">
      <c r="A812" s="39">
        <v>4</v>
      </c>
      <c r="B812" s="13" t="s">
        <v>1632</v>
      </c>
      <c r="C812" s="40">
        <v>1052</v>
      </c>
      <c r="D812" s="40"/>
      <c r="E812" s="53">
        <f>SUM(E813:E819)</f>
        <v>1</v>
      </c>
      <c r="F812" s="53">
        <f t="shared" ref="F812:O812" si="183">SUM(F813:F819)</f>
        <v>0</v>
      </c>
      <c r="G812" s="53">
        <f t="shared" si="183"/>
        <v>0</v>
      </c>
      <c r="H812" s="53">
        <f t="shared" si="183"/>
        <v>0</v>
      </c>
      <c r="I812" s="53">
        <f t="shared" si="183"/>
        <v>0</v>
      </c>
      <c r="J812" s="42">
        <f t="shared" si="170"/>
        <v>1</v>
      </c>
      <c r="K812" s="41">
        <f t="shared" si="183"/>
        <v>1</v>
      </c>
      <c r="L812" s="41">
        <f t="shared" si="183"/>
        <v>0</v>
      </c>
      <c r="M812" s="41">
        <f t="shared" si="183"/>
        <v>0</v>
      </c>
      <c r="N812" s="41">
        <f t="shared" si="183"/>
        <v>0</v>
      </c>
      <c r="O812" s="41">
        <f t="shared" si="183"/>
        <v>0</v>
      </c>
      <c r="P812" s="78">
        <f t="shared" si="173"/>
        <v>1</v>
      </c>
      <c r="Q812" s="144">
        <f t="shared" si="174"/>
        <v>100</v>
      </c>
    </row>
    <row r="813" spans="1:17" ht="18" x14ac:dyDescent="0.2">
      <c r="A813" s="31"/>
      <c r="B813" s="11" t="s">
        <v>439</v>
      </c>
      <c r="C813" s="50">
        <v>856</v>
      </c>
      <c r="D813" s="50" t="str">
        <f t="shared" si="176"/>
        <v>500-1000</v>
      </c>
      <c r="E813" s="54">
        <v>1</v>
      </c>
      <c r="F813" s="54"/>
      <c r="G813" s="15"/>
      <c r="H813" s="54"/>
      <c r="I813" s="54"/>
      <c r="J813" s="46">
        <f t="shared" si="170"/>
        <v>1</v>
      </c>
      <c r="K813" s="62">
        <v>1</v>
      </c>
      <c r="L813" s="67"/>
      <c r="M813" s="67"/>
      <c r="N813" s="67"/>
      <c r="O813" s="67"/>
      <c r="P813" s="78">
        <f t="shared" si="173"/>
        <v>1</v>
      </c>
      <c r="Q813" s="144">
        <f t="shared" si="174"/>
        <v>100</v>
      </c>
    </row>
    <row r="814" spans="1:17" ht="18" x14ac:dyDescent="0.2">
      <c r="A814" s="31"/>
      <c r="B814" s="11" t="s">
        <v>440</v>
      </c>
      <c r="C814" s="50">
        <v>59</v>
      </c>
      <c r="D814" s="50" t="str">
        <f t="shared" si="176"/>
        <v>0-100</v>
      </c>
      <c r="E814" s="54">
        <v>0</v>
      </c>
      <c r="F814" s="54"/>
      <c r="G814" s="15"/>
      <c r="H814" s="54"/>
      <c r="I814" s="54"/>
      <c r="J814" s="46">
        <f t="shared" si="170"/>
        <v>0</v>
      </c>
      <c r="K814" s="62">
        <v>0</v>
      </c>
      <c r="L814" s="67"/>
      <c r="M814" s="67"/>
      <c r="N814" s="67"/>
      <c r="O814" s="67"/>
      <c r="P814" s="78">
        <f t="shared" si="173"/>
        <v>0</v>
      </c>
      <c r="Q814" s="146" t="s">
        <v>1798</v>
      </c>
    </row>
    <row r="815" spans="1:17" ht="18" x14ac:dyDescent="0.2">
      <c r="A815" s="31"/>
      <c r="B815" s="11" t="s">
        <v>441</v>
      </c>
      <c r="C815" s="50">
        <v>10</v>
      </c>
      <c r="D815" s="50" t="str">
        <f t="shared" si="176"/>
        <v>0-100</v>
      </c>
      <c r="E815" s="54">
        <v>0</v>
      </c>
      <c r="F815" s="54"/>
      <c r="G815" s="15"/>
      <c r="H815" s="54"/>
      <c r="I815" s="54"/>
      <c r="J815" s="46">
        <f t="shared" si="170"/>
        <v>0</v>
      </c>
      <c r="K815" s="62">
        <v>0</v>
      </c>
      <c r="L815" s="67"/>
      <c r="M815" s="67"/>
      <c r="N815" s="67"/>
      <c r="O815" s="67"/>
      <c r="P815" s="78">
        <f t="shared" si="173"/>
        <v>0</v>
      </c>
      <c r="Q815" s="146" t="s">
        <v>1798</v>
      </c>
    </row>
    <row r="816" spans="1:17" ht="18" x14ac:dyDescent="0.2">
      <c r="A816" s="31"/>
      <c r="B816" s="11" t="s">
        <v>442</v>
      </c>
      <c r="C816" s="50">
        <v>52</v>
      </c>
      <c r="D816" s="50" t="str">
        <f t="shared" si="176"/>
        <v>0-100</v>
      </c>
      <c r="E816" s="54">
        <v>0</v>
      </c>
      <c r="F816" s="54"/>
      <c r="G816" s="15"/>
      <c r="H816" s="54"/>
      <c r="I816" s="54"/>
      <c r="J816" s="46">
        <f t="shared" si="170"/>
        <v>0</v>
      </c>
      <c r="K816" s="62">
        <v>0</v>
      </c>
      <c r="L816" s="67"/>
      <c r="M816" s="67"/>
      <c r="N816" s="67"/>
      <c r="O816" s="67"/>
      <c r="P816" s="78">
        <f t="shared" si="173"/>
        <v>0</v>
      </c>
      <c r="Q816" s="146" t="s">
        <v>1798</v>
      </c>
    </row>
    <row r="817" spans="1:17" ht="18" x14ac:dyDescent="0.2">
      <c r="A817" s="31"/>
      <c r="B817" s="11" t="s">
        <v>443</v>
      </c>
      <c r="C817" s="50">
        <v>39</v>
      </c>
      <c r="D817" s="50" t="str">
        <f t="shared" si="176"/>
        <v>0-100</v>
      </c>
      <c r="E817" s="54">
        <v>0</v>
      </c>
      <c r="F817" s="54"/>
      <c r="G817" s="15"/>
      <c r="H817" s="54"/>
      <c r="I817" s="54"/>
      <c r="J817" s="46">
        <f t="shared" si="170"/>
        <v>0</v>
      </c>
      <c r="K817" s="62">
        <v>0</v>
      </c>
      <c r="L817" s="67"/>
      <c r="M817" s="67"/>
      <c r="N817" s="67"/>
      <c r="O817" s="67"/>
      <c r="P817" s="78">
        <f t="shared" si="173"/>
        <v>0</v>
      </c>
      <c r="Q817" s="146" t="s">
        <v>1798</v>
      </c>
    </row>
    <row r="818" spans="1:17" ht="18" x14ac:dyDescent="0.2">
      <c r="A818" s="31"/>
      <c r="B818" s="11" t="s">
        <v>444</v>
      </c>
      <c r="C818" s="50">
        <v>35</v>
      </c>
      <c r="D818" s="50" t="str">
        <f t="shared" si="176"/>
        <v>0-100</v>
      </c>
      <c r="E818" s="54">
        <v>0</v>
      </c>
      <c r="F818" s="54"/>
      <c r="G818" s="15"/>
      <c r="H818" s="54"/>
      <c r="I818" s="54"/>
      <c r="J818" s="46">
        <f t="shared" si="170"/>
        <v>0</v>
      </c>
      <c r="K818" s="62">
        <v>0</v>
      </c>
      <c r="L818" s="67"/>
      <c r="M818" s="67"/>
      <c r="N818" s="67"/>
      <c r="O818" s="67"/>
      <c r="P818" s="78">
        <f t="shared" si="173"/>
        <v>0</v>
      </c>
      <c r="Q818" s="146" t="s">
        <v>1798</v>
      </c>
    </row>
    <row r="819" spans="1:17" ht="18" x14ac:dyDescent="0.2">
      <c r="A819" s="31"/>
      <c r="B819" s="11" t="s">
        <v>204</v>
      </c>
      <c r="C819" s="50">
        <v>1</v>
      </c>
      <c r="D819" s="50" t="str">
        <f t="shared" si="176"/>
        <v>0-100</v>
      </c>
      <c r="E819" s="54">
        <v>0</v>
      </c>
      <c r="F819" s="54"/>
      <c r="G819" s="15"/>
      <c r="H819" s="54"/>
      <c r="I819" s="54"/>
      <c r="J819" s="46">
        <f t="shared" si="170"/>
        <v>0</v>
      </c>
      <c r="K819" s="62">
        <v>0</v>
      </c>
      <c r="L819" s="67"/>
      <c r="M819" s="67"/>
      <c r="N819" s="67"/>
      <c r="O819" s="67"/>
      <c r="P819" s="78">
        <f t="shared" si="173"/>
        <v>0</v>
      </c>
      <c r="Q819" s="146" t="s">
        <v>1798</v>
      </c>
    </row>
    <row r="820" spans="1:17" ht="18" x14ac:dyDescent="0.2">
      <c r="A820" s="39">
        <v>5</v>
      </c>
      <c r="B820" s="12" t="s">
        <v>1633</v>
      </c>
      <c r="C820" s="40">
        <v>648</v>
      </c>
      <c r="D820" s="40"/>
      <c r="E820" s="53">
        <f>SUM(E821:E826)</f>
        <v>3</v>
      </c>
      <c r="F820" s="53">
        <f t="shared" ref="F820:O820" si="184">SUM(F821:F826)</f>
        <v>0</v>
      </c>
      <c r="G820" s="53">
        <f t="shared" si="184"/>
        <v>0</v>
      </c>
      <c r="H820" s="53">
        <f t="shared" si="184"/>
        <v>0</v>
      </c>
      <c r="I820" s="53">
        <f t="shared" si="184"/>
        <v>0</v>
      </c>
      <c r="J820" s="42">
        <f t="shared" si="170"/>
        <v>3</v>
      </c>
      <c r="K820" s="41">
        <f t="shared" si="184"/>
        <v>1</v>
      </c>
      <c r="L820" s="41">
        <f t="shared" si="184"/>
        <v>0</v>
      </c>
      <c r="M820" s="41">
        <f t="shared" si="184"/>
        <v>0</v>
      </c>
      <c r="N820" s="41">
        <f t="shared" si="184"/>
        <v>0</v>
      </c>
      <c r="O820" s="41">
        <f t="shared" si="184"/>
        <v>0</v>
      </c>
      <c r="P820" s="78">
        <f t="shared" si="173"/>
        <v>1</v>
      </c>
      <c r="Q820" s="144">
        <f t="shared" si="174"/>
        <v>300</v>
      </c>
    </row>
    <row r="821" spans="1:17" ht="18" x14ac:dyDescent="0.2">
      <c r="A821" s="31"/>
      <c r="B821" s="10" t="s">
        <v>445</v>
      </c>
      <c r="C821" s="50">
        <v>295</v>
      </c>
      <c r="D821" s="50" t="str">
        <f t="shared" si="176"/>
        <v>200-300</v>
      </c>
      <c r="E821" s="54">
        <v>1</v>
      </c>
      <c r="F821" s="54"/>
      <c r="G821" s="15"/>
      <c r="H821" s="54"/>
      <c r="I821" s="54"/>
      <c r="J821" s="46">
        <f t="shared" si="170"/>
        <v>1</v>
      </c>
      <c r="K821" s="62">
        <v>1</v>
      </c>
      <c r="L821" s="67"/>
      <c r="M821" s="67"/>
      <c r="N821" s="67"/>
      <c r="O821" s="67"/>
      <c r="P821" s="78">
        <f t="shared" si="173"/>
        <v>1</v>
      </c>
      <c r="Q821" s="144">
        <f t="shared" si="174"/>
        <v>100</v>
      </c>
    </row>
    <row r="822" spans="1:17" ht="18" x14ac:dyDescent="0.2">
      <c r="A822" s="31"/>
      <c r="B822" s="10" t="s">
        <v>446</v>
      </c>
      <c r="C822" s="50">
        <v>0</v>
      </c>
      <c r="D822" s="50" t="str">
        <f t="shared" si="176"/>
        <v>0-100</v>
      </c>
      <c r="E822" s="54">
        <v>0</v>
      </c>
      <c r="F822" s="54"/>
      <c r="G822" s="15"/>
      <c r="H822" s="54"/>
      <c r="I822" s="54"/>
      <c r="J822" s="46">
        <f t="shared" si="170"/>
        <v>0</v>
      </c>
      <c r="K822" s="62">
        <v>0</v>
      </c>
      <c r="L822" s="67"/>
      <c r="M822" s="67"/>
      <c r="N822" s="67"/>
      <c r="O822" s="67"/>
      <c r="P822" s="78">
        <f t="shared" si="173"/>
        <v>0</v>
      </c>
      <c r="Q822" s="146" t="s">
        <v>1798</v>
      </c>
    </row>
    <row r="823" spans="1:17" ht="18" x14ac:dyDescent="0.2">
      <c r="A823" s="31"/>
      <c r="B823" s="10" t="s">
        <v>447</v>
      </c>
      <c r="C823" s="50">
        <v>106</v>
      </c>
      <c r="D823" s="50" t="str">
        <f t="shared" si="176"/>
        <v>100-200</v>
      </c>
      <c r="E823" s="54">
        <v>1</v>
      </c>
      <c r="F823" s="54"/>
      <c r="G823" s="15"/>
      <c r="H823" s="54"/>
      <c r="I823" s="54"/>
      <c r="J823" s="46">
        <f t="shared" si="170"/>
        <v>1</v>
      </c>
      <c r="K823" s="62">
        <v>0</v>
      </c>
      <c r="L823" s="67"/>
      <c r="M823" s="67"/>
      <c r="N823" s="67"/>
      <c r="O823" s="67"/>
      <c r="P823" s="78">
        <f t="shared" si="173"/>
        <v>0</v>
      </c>
      <c r="Q823" s="80" t="s">
        <v>1799</v>
      </c>
    </row>
    <row r="824" spans="1:17" ht="18" x14ac:dyDescent="0.2">
      <c r="A824" s="31"/>
      <c r="B824" s="10" t="s">
        <v>448</v>
      </c>
      <c r="C824" s="50">
        <v>123</v>
      </c>
      <c r="D824" s="50" t="str">
        <f t="shared" si="176"/>
        <v>100-200</v>
      </c>
      <c r="E824" s="54">
        <v>1</v>
      </c>
      <c r="F824" s="54"/>
      <c r="G824" s="15"/>
      <c r="H824" s="54"/>
      <c r="I824" s="54"/>
      <c r="J824" s="46">
        <f t="shared" si="170"/>
        <v>1</v>
      </c>
      <c r="K824" s="62">
        <v>0</v>
      </c>
      <c r="L824" s="67"/>
      <c r="M824" s="67"/>
      <c r="N824" s="67"/>
      <c r="O824" s="67"/>
      <c r="P824" s="78">
        <f t="shared" si="173"/>
        <v>0</v>
      </c>
      <c r="Q824" s="80" t="s">
        <v>1799</v>
      </c>
    </row>
    <row r="825" spans="1:17" ht="18" x14ac:dyDescent="0.2">
      <c r="A825" s="31"/>
      <c r="B825" s="10" t="s">
        <v>449</v>
      </c>
      <c r="C825" s="50">
        <v>59</v>
      </c>
      <c r="D825" s="50" t="str">
        <f t="shared" si="176"/>
        <v>0-100</v>
      </c>
      <c r="E825" s="54">
        <v>0</v>
      </c>
      <c r="F825" s="54"/>
      <c r="G825" s="15"/>
      <c r="H825" s="54"/>
      <c r="I825" s="54"/>
      <c r="J825" s="46">
        <f t="shared" si="170"/>
        <v>0</v>
      </c>
      <c r="K825" s="62">
        <v>0</v>
      </c>
      <c r="L825" s="67"/>
      <c r="M825" s="67"/>
      <c r="N825" s="67"/>
      <c r="O825" s="67"/>
      <c r="P825" s="78">
        <f t="shared" si="173"/>
        <v>0</v>
      </c>
      <c r="Q825" s="146" t="s">
        <v>1798</v>
      </c>
    </row>
    <row r="826" spans="1:17" ht="18" x14ac:dyDescent="0.2">
      <c r="A826" s="31"/>
      <c r="B826" s="10" t="s">
        <v>450</v>
      </c>
      <c r="C826" s="50">
        <v>65</v>
      </c>
      <c r="D826" s="50" t="str">
        <f t="shared" si="176"/>
        <v>0-100</v>
      </c>
      <c r="E826" s="54">
        <v>0</v>
      </c>
      <c r="F826" s="54"/>
      <c r="G826" s="15"/>
      <c r="H826" s="54"/>
      <c r="I826" s="54"/>
      <c r="J826" s="46">
        <f t="shared" si="170"/>
        <v>0</v>
      </c>
      <c r="K826" s="62">
        <v>0</v>
      </c>
      <c r="L826" s="67"/>
      <c r="M826" s="67"/>
      <c r="N826" s="67"/>
      <c r="O826" s="67"/>
      <c r="P826" s="78">
        <f t="shared" si="173"/>
        <v>0</v>
      </c>
      <c r="Q826" s="146" t="s">
        <v>1798</v>
      </c>
    </row>
    <row r="827" spans="1:17" ht="18" x14ac:dyDescent="0.2">
      <c r="A827" s="39">
        <v>6</v>
      </c>
      <c r="B827" s="12" t="s">
        <v>1634</v>
      </c>
      <c r="C827" s="40">
        <v>1323</v>
      </c>
      <c r="D827" s="40"/>
      <c r="E827" s="53">
        <f>SUM(E828:E835)</f>
        <v>4</v>
      </c>
      <c r="F827" s="53">
        <f t="shared" ref="F827:O827" si="185">SUM(F828:F835)</f>
        <v>0</v>
      </c>
      <c r="G827" s="53">
        <f t="shared" si="185"/>
        <v>0</v>
      </c>
      <c r="H827" s="53">
        <f t="shared" si="185"/>
        <v>0</v>
      </c>
      <c r="I827" s="53">
        <f t="shared" si="185"/>
        <v>0</v>
      </c>
      <c r="J827" s="42">
        <f t="shared" si="170"/>
        <v>4</v>
      </c>
      <c r="K827" s="41">
        <f t="shared" si="185"/>
        <v>2</v>
      </c>
      <c r="L827" s="41">
        <f t="shared" si="185"/>
        <v>0</v>
      </c>
      <c r="M827" s="41">
        <f t="shared" si="185"/>
        <v>0</v>
      </c>
      <c r="N827" s="41">
        <f t="shared" si="185"/>
        <v>0</v>
      </c>
      <c r="O827" s="41">
        <f t="shared" si="185"/>
        <v>0</v>
      </c>
      <c r="P827" s="78">
        <f t="shared" si="173"/>
        <v>2</v>
      </c>
      <c r="Q827" s="144">
        <f t="shared" si="174"/>
        <v>200</v>
      </c>
    </row>
    <row r="828" spans="1:17" ht="18" x14ac:dyDescent="0.2">
      <c r="A828" s="31"/>
      <c r="B828" s="10" t="s">
        <v>451</v>
      </c>
      <c r="C828" s="50">
        <v>532</v>
      </c>
      <c r="D828" s="50" t="str">
        <f t="shared" si="176"/>
        <v>500-1000</v>
      </c>
      <c r="E828" s="149">
        <v>1</v>
      </c>
      <c r="F828" s="54"/>
      <c r="G828" s="15"/>
      <c r="H828" s="54"/>
      <c r="I828" s="54"/>
      <c r="J828" s="46">
        <f t="shared" si="170"/>
        <v>1</v>
      </c>
      <c r="K828" s="62">
        <v>1</v>
      </c>
      <c r="L828" s="67"/>
      <c r="M828" s="67"/>
      <c r="N828" s="67"/>
      <c r="O828" s="67"/>
      <c r="P828" s="78">
        <f t="shared" si="173"/>
        <v>1</v>
      </c>
      <c r="Q828" s="144">
        <f t="shared" si="174"/>
        <v>100</v>
      </c>
    </row>
    <row r="829" spans="1:17" ht="18" x14ac:dyDescent="0.2">
      <c r="A829" s="31"/>
      <c r="B829" s="10" t="s">
        <v>452</v>
      </c>
      <c r="C829" s="50">
        <v>0</v>
      </c>
      <c r="D829" s="50" t="str">
        <f t="shared" si="176"/>
        <v>0-100</v>
      </c>
      <c r="E829" s="54">
        <v>0</v>
      </c>
      <c r="F829" s="54"/>
      <c r="G829" s="15"/>
      <c r="H829" s="54"/>
      <c r="I829" s="54"/>
      <c r="J829" s="46">
        <f t="shared" ref="J829:J892" si="186">SUM(E829:I829)</f>
        <v>0</v>
      </c>
      <c r="K829" s="62">
        <v>0</v>
      </c>
      <c r="L829" s="67"/>
      <c r="M829" s="67"/>
      <c r="N829" s="67"/>
      <c r="O829" s="67"/>
      <c r="P829" s="78">
        <f t="shared" si="173"/>
        <v>0</v>
      </c>
      <c r="Q829" s="146" t="s">
        <v>1798</v>
      </c>
    </row>
    <row r="830" spans="1:17" ht="18" x14ac:dyDescent="0.2">
      <c r="A830" s="31"/>
      <c r="B830" s="10" t="s">
        <v>453</v>
      </c>
      <c r="C830" s="50">
        <v>71</v>
      </c>
      <c r="D830" s="50" t="str">
        <f t="shared" si="176"/>
        <v>0-100</v>
      </c>
      <c r="E830" s="54">
        <v>0</v>
      </c>
      <c r="F830" s="54"/>
      <c r="G830" s="15"/>
      <c r="H830" s="54"/>
      <c r="I830" s="54"/>
      <c r="J830" s="46">
        <f t="shared" si="186"/>
        <v>0</v>
      </c>
      <c r="K830" s="62">
        <v>0</v>
      </c>
      <c r="L830" s="67"/>
      <c r="M830" s="67"/>
      <c r="N830" s="67"/>
      <c r="O830" s="67"/>
      <c r="P830" s="78">
        <f t="shared" si="173"/>
        <v>0</v>
      </c>
      <c r="Q830" s="146" t="s">
        <v>1798</v>
      </c>
    </row>
    <row r="831" spans="1:17" ht="18" x14ac:dyDescent="0.2">
      <c r="A831" s="31"/>
      <c r="B831" s="10" t="s">
        <v>454</v>
      </c>
      <c r="C831" s="50">
        <v>337</v>
      </c>
      <c r="D831" s="50" t="str">
        <f t="shared" si="176"/>
        <v>300-500</v>
      </c>
      <c r="E831" s="54">
        <v>1</v>
      </c>
      <c r="F831" s="54"/>
      <c r="G831" s="15"/>
      <c r="H831" s="54"/>
      <c r="I831" s="54"/>
      <c r="J831" s="46">
        <f t="shared" si="186"/>
        <v>1</v>
      </c>
      <c r="K831" s="62">
        <v>1</v>
      </c>
      <c r="L831" s="67"/>
      <c r="M831" s="67"/>
      <c r="N831" s="67"/>
      <c r="O831" s="67"/>
      <c r="P831" s="78">
        <f t="shared" si="173"/>
        <v>1</v>
      </c>
      <c r="Q831" s="144">
        <f t="shared" si="174"/>
        <v>100</v>
      </c>
    </row>
    <row r="832" spans="1:17" ht="18" x14ac:dyDescent="0.2">
      <c r="A832" s="31"/>
      <c r="B832" s="10" t="s">
        <v>455</v>
      </c>
      <c r="C832" s="50">
        <v>173</v>
      </c>
      <c r="D832" s="50" t="str">
        <f t="shared" si="176"/>
        <v>100-200</v>
      </c>
      <c r="E832" s="54">
        <v>1</v>
      </c>
      <c r="F832" s="54"/>
      <c r="G832" s="15"/>
      <c r="H832" s="54"/>
      <c r="I832" s="54"/>
      <c r="J832" s="46">
        <f t="shared" si="186"/>
        <v>1</v>
      </c>
      <c r="K832" s="62">
        <v>0</v>
      </c>
      <c r="L832" s="67"/>
      <c r="M832" s="67"/>
      <c r="N832" s="67"/>
      <c r="O832" s="67"/>
      <c r="P832" s="78">
        <f t="shared" si="173"/>
        <v>0</v>
      </c>
      <c r="Q832" s="80" t="s">
        <v>1799</v>
      </c>
    </row>
    <row r="833" spans="1:17" ht="18" x14ac:dyDescent="0.2">
      <c r="A833" s="31"/>
      <c r="B833" s="10" t="s">
        <v>456</v>
      </c>
      <c r="C833" s="50">
        <v>0</v>
      </c>
      <c r="D833" s="50" t="str">
        <f t="shared" si="176"/>
        <v>0-100</v>
      </c>
      <c r="E833" s="54">
        <v>0</v>
      </c>
      <c r="F833" s="54"/>
      <c r="G833" s="15"/>
      <c r="H833" s="54"/>
      <c r="I833" s="54"/>
      <c r="J833" s="46">
        <f t="shared" si="186"/>
        <v>0</v>
      </c>
      <c r="K833" s="62">
        <v>0</v>
      </c>
      <c r="L833" s="67"/>
      <c r="M833" s="67"/>
      <c r="N833" s="67"/>
      <c r="O833" s="67"/>
      <c r="P833" s="78">
        <f t="shared" si="173"/>
        <v>0</v>
      </c>
      <c r="Q833" s="146" t="s">
        <v>1798</v>
      </c>
    </row>
    <row r="834" spans="1:17" ht="18" x14ac:dyDescent="0.2">
      <c r="A834" s="31"/>
      <c r="B834" s="10" t="s">
        <v>457</v>
      </c>
      <c r="C834" s="50">
        <v>128</v>
      </c>
      <c r="D834" s="50" t="str">
        <f t="shared" si="176"/>
        <v>100-200</v>
      </c>
      <c r="E834" s="54">
        <v>1</v>
      </c>
      <c r="F834" s="54"/>
      <c r="G834" s="15"/>
      <c r="H834" s="54"/>
      <c r="I834" s="54"/>
      <c r="J834" s="46">
        <f t="shared" si="186"/>
        <v>1</v>
      </c>
      <c r="K834" s="62">
        <v>0</v>
      </c>
      <c r="L834" s="67"/>
      <c r="M834" s="67"/>
      <c r="N834" s="67"/>
      <c r="O834" s="67"/>
      <c r="P834" s="78">
        <f t="shared" si="173"/>
        <v>0</v>
      </c>
      <c r="Q834" s="80" t="s">
        <v>1799</v>
      </c>
    </row>
    <row r="835" spans="1:17" ht="18" x14ac:dyDescent="0.2">
      <c r="A835" s="31"/>
      <c r="B835" s="10" t="s">
        <v>458</v>
      </c>
      <c r="C835" s="50">
        <v>82</v>
      </c>
      <c r="D835" s="50" t="str">
        <f t="shared" si="176"/>
        <v>0-100</v>
      </c>
      <c r="E835" s="54">
        <v>0</v>
      </c>
      <c r="F835" s="54"/>
      <c r="G835" s="15"/>
      <c r="H835" s="54"/>
      <c r="I835" s="54"/>
      <c r="J835" s="46">
        <f t="shared" si="186"/>
        <v>0</v>
      </c>
      <c r="K835" s="62">
        <v>0</v>
      </c>
      <c r="L835" s="67"/>
      <c r="M835" s="67"/>
      <c r="N835" s="67"/>
      <c r="O835" s="67"/>
      <c r="P835" s="78">
        <f t="shared" si="173"/>
        <v>0</v>
      </c>
      <c r="Q835" s="146" t="s">
        <v>1798</v>
      </c>
    </row>
    <row r="836" spans="1:17" ht="18" x14ac:dyDescent="0.2">
      <c r="A836" s="39">
        <v>7</v>
      </c>
      <c r="B836" s="12" t="s">
        <v>1635</v>
      </c>
      <c r="C836" s="40">
        <v>1274</v>
      </c>
      <c r="D836" s="40"/>
      <c r="E836" s="53">
        <f>SUM(E837:E841)</f>
        <v>3</v>
      </c>
      <c r="F836" s="53">
        <f t="shared" ref="F836:O836" si="187">SUM(F837:F841)</f>
        <v>0</v>
      </c>
      <c r="G836" s="53">
        <f t="shared" si="187"/>
        <v>0</v>
      </c>
      <c r="H836" s="53">
        <f t="shared" si="187"/>
        <v>0</v>
      </c>
      <c r="I836" s="53">
        <f t="shared" si="187"/>
        <v>0</v>
      </c>
      <c r="J836" s="42">
        <f t="shared" si="186"/>
        <v>3</v>
      </c>
      <c r="K836" s="41">
        <f t="shared" si="187"/>
        <v>1</v>
      </c>
      <c r="L836" s="41">
        <f t="shared" si="187"/>
        <v>0</v>
      </c>
      <c r="M836" s="41">
        <f t="shared" si="187"/>
        <v>0</v>
      </c>
      <c r="N836" s="41">
        <f t="shared" si="187"/>
        <v>0</v>
      </c>
      <c r="O836" s="41">
        <f t="shared" si="187"/>
        <v>0</v>
      </c>
      <c r="P836" s="78">
        <f t="shared" si="173"/>
        <v>1</v>
      </c>
      <c r="Q836" s="144">
        <f t="shared" si="174"/>
        <v>300</v>
      </c>
    </row>
    <row r="837" spans="1:17" ht="18" x14ac:dyDescent="0.2">
      <c r="A837" s="31"/>
      <c r="B837" s="10" t="s">
        <v>459</v>
      </c>
      <c r="C837" s="50">
        <v>896</v>
      </c>
      <c r="D837" s="50" t="str">
        <f t="shared" si="176"/>
        <v>500-1000</v>
      </c>
      <c r="E837" s="54">
        <v>1</v>
      </c>
      <c r="F837" s="54"/>
      <c r="G837" s="15"/>
      <c r="H837" s="54"/>
      <c r="I837" s="54"/>
      <c r="J837" s="46">
        <f t="shared" si="186"/>
        <v>1</v>
      </c>
      <c r="K837" s="62">
        <v>1</v>
      </c>
      <c r="L837" s="67"/>
      <c r="M837" s="67"/>
      <c r="N837" s="67"/>
      <c r="O837" s="67"/>
      <c r="P837" s="78">
        <f t="shared" ref="P837:P900" si="188">SUM(K837:O837)</f>
        <v>1</v>
      </c>
      <c r="Q837" s="144">
        <f t="shared" ref="Q837:Q900" si="189">J837/P837*100</f>
        <v>100</v>
      </c>
    </row>
    <row r="838" spans="1:17" ht="18" x14ac:dyDescent="0.2">
      <c r="A838" s="31"/>
      <c r="B838" s="10" t="s">
        <v>460</v>
      </c>
      <c r="C838" s="50">
        <v>212</v>
      </c>
      <c r="D838" s="50" t="str">
        <f t="shared" si="176"/>
        <v>200-300</v>
      </c>
      <c r="E838" s="54">
        <v>1</v>
      </c>
      <c r="F838" s="54"/>
      <c r="G838" s="15"/>
      <c r="H838" s="54"/>
      <c r="I838" s="54"/>
      <c r="J838" s="46">
        <f t="shared" si="186"/>
        <v>1</v>
      </c>
      <c r="K838" s="62">
        <v>0</v>
      </c>
      <c r="L838" s="67"/>
      <c r="M838" s="67"/>
      <c r="N838" s="67"/>
      <c r="O838" s="67"/>
      <c r="P838" s="78">
        <f t="shared" si="188"/>
        <v>0</v>
      </c>
      <c r="Q838" s="80" t="s">
        <v>1799</v>
      </c>
    </row>
    <row r="839" spans="1:17" ht="18" x14ac:dyDescent="0.2">
      <c r="A839" s="31"/>
      <c r="B839" s="10" t="s">
        <v>461</v>
      </c>
      <c r="C839" s="50">
        <v>0</v>
      </c>
      <c r="D839" s="50" t="str">
        <f t="shared" si="176"/>
        <v>0-100</v>
      </c>
      <c r="E839" s="54">
        <v>0</v>
      </c>
      <c r="F839" s="54"/>
      <c r="G839" s="15"/>
      <c r="H839" s="54"/>
      <c r="I839" s="54"/>
      <c r="J839" s="46">
        <f t="shared" si="186"/>
        <v>0</v>
      </c>
      <c r="K839" s="62">
        <v>0</v>
      </c>
      <c r="L839" s="67"/>
      <c r="M839" s="67"/>
      <c r="N839" s="67"/>
      <c r="O839" s="67"/>
      <c r="P839" s="78">
        <f t="shared" si="188"/>
        <v>0</v>
      </c>
      <c r="Q839" s="146" t="s">
        <v>1798</v>
      </c>
    </row>
    <row r="840" spans="1:17" ht="18" x14ac:dyDescent="0.2">
      <c r="A840" s="31"/>
      <c r="B840" s="10" t="s">
        <v>462</v>
      </c>
      <c r="C840" s="50">
        <v>91</v>
      </c>
      <c r="D840" s="50" t="str">
        <f t="shared" si="176"/>
        <v>0-100</v>
      </c>
      <c r="E840" s="54">
        <v>0</v>
      </c>
      <c r="F840" s="54"/>
      <c r="G840" s="15"/>
      <c r="H840" s="54"/>
      <c r="I840" s="54"/>
      <c r="J840" s="46">
        <f t="shared" si="186"/>
        <v>0</v>
      </c>
      <c r="K840" s="62">
        <v>0</v>
      </c>
      <c r="L840" s="67"/>
      <c r="M840" s="67"/>
      <c r="N840" s="67"/>
      <c r="O840" s="67"/>
      <c r="P840" s="78">
        <f t="shared" si="188"/>
        <v>0</v>
      </c>
      <c r="Q840" s="146" t="s">
        <v>1798</v>
      </c>
    </row>
    <row r="841" spans="1:17" ht="18" x14ac:dyDescent="0.2">
      <c r="A841" s="31"/>
      <c r="B841" s="10" t="s">
        <v>463</v>
      </c>
      <c r="C841" s="50">
        <v>71</v>
      </c>
      <c r="D841" s="50" t="str">
        <f t="shared" si="176"/>
        <v>0-100</v>
      </c>
      <c r="E841" s="54">
        <v>1</v>
      </c>
      <c r="F841" s="54"/>
      <c r="G841" s="15"/>
      <c r="H841" s="54"/>
      <c r="I841" s="54"/>
      <c r="J841" s="46">
        <f t="shared" si="186"/>
        <v>1</v>
      </c>
      <c r="K841" s="62">
        <v>0</v>
      </c>
      <c r="L841" s="67"/>
      <c r="M841" s="67"/>
      <c r="N841" s="67"/>
      <c r="O841" s="67"/>
      <c r="P841" s="78">
        <f t="shared" si="188"/>
        <v>0</v>
      </c>
      <c r="Q841" s="80" t="s">
        <v>1799</v>
      </c>
    </row>
    <row r="842" spans="1:17" ht="18" x14ac:dyDescent="0.2">
      <c r="A842" s="39">
        <v>8</v>
      </c>
      <c r="B842" s="12" t="s">
        <v>1636</v>
      </c>
      <c r="C842" s="40">
        <v>1802</v>
      </c>
      <c r="D842" s="40"/>
      <c r="E842" s="53">
        <f>SUM(E843:E849)</f>
        <v>4</v>
      </c>
      <c r="F842" s="53">
        <f t="shared" ref="F842:O842" si="190">SUM(F843:F849)</f>
        <v>0</v>
      </c>
      <c r="G842" s="53">
        <f t="shared" si="190"/>
        <v>0</v>
      </c>
      <c r="H842" s="53">
        <f t="shared" si="190"/>
        <v>0</v>
      </c>
      <c r="I842" s="53">
        <f t="shared" si="190"/>
        <v>0</v>
      </c>
      <c r="J842" s="42">
        <f t="shared" si="186"/>
        <v>4</v>
      </c>
      <c r="K842" s="41">
        <f t="shared" si="190"/>
        <v>2</v>
      </c>
      <c r="L842" s="41">
        <f t="shared" si="190"/>
        <v>0</v>
      </c>
      <c r="M842" s="41">
        <f t="shared" si="190"/>
        <v>0</v>
      </c>
      <c r="N842" s="41">
        <f t="shared" si="190"/>
        <v>0</v>
      </c>
      <c r="O842" s="41">
        <f t="shared" si="190"/>
        <v>0</v>
      </c>
      <c r="P842" s="78">
        <f t="shared" si="188"/>
        <v>2</v>
      </c>
      <c r="Q842" s="144">
        <f t="shared" si="189"/>
        <v>200</v>
      </c>
    </row>
    <row r="843" spans="1:17" ht="18" x14ac:dyDescent="0.2">
      <c r="A843" s="31"/>
      <c r="B843" s="10" t="s">
        <v>278</v>
      </c>
      <c r="C843" s="50">
        <v>848</v>
      </c>
      <c r="D843" s="50" t="str">
        <f t="shared" ref="D843:D906" si="191">IF(C843&lt;=100,"0-100",IF(AND(C843&gt;100,C843&lt;=200),"100-200",IF(AND(C843&gt;200,C843&lt;=300),"200-300",IF(AND(C843&gt;300,C843&lt;=500),"300-500",IF(AND(C843&gt;500,C843&lt;=1000),"500-1000",IF(AND(C843&gt;1000,C843&lt;=1500),"1000-1500",IF(AND(C843&gt;1500,C843&lt;=2000),"1500-2000",IF(AND(C843&gt;2000,C843&lt;=3000),"2000-3000",IF(AND(C843&gt;3000,C843&lt;=5000),"3000-5000",IF(C843&gt;5000,"5000 и более"))))))))))</f>
        <v>500-1000</v>
      </c>
      <c r="E843" s="54">
        <v>1</v>
      </c>
      <c r="F843" s="54"/>
      <c r="G843" s="15"/>
      <c r="H843" s="54"/>
      <c r="I843" s="54"/>
      <c r="J843" s="46">
        <f t="shared" si="186"/>
        <v>1</v>
      </c>
      <c r="K843" s="62">
        <v>1</v>
      </c>
      <c r="L843" s="67"/>
      <c r="M843" s="67"/>
      <c r="N843" s="67"/>
      <c r="O843" s="67"/>
      <c r="P843" s="78">
        <f t="shared" si="188"/>
        <v>1</v>
      </c>
      <c r="Q843" s="144">
        <f t="shared" si="189"/>
        <v>100</v>
      </c>
    </row>
    <row r="844" spans="1:17" ht="18" x14ac:dyDescent="0.2">
      <c r="A844" s="31"/>
      <c r="B844" s="10" t="s">
        <v>162</v>
      </c>
      <c r="C844" s="50">
        <v>233</v>
      </c>
      <c r="D844" s="50" t="str">
        <f t="shared" si="191"/>
        <v>200-300</v>
      </c>
      <c r="E844" s="54">
        <v>1</v>
      </c>
      <c r="F844" s="54"/>
      <c r="G844" s="15"/>
      <c r="H844" s="54"/>
      <c r="I844" s="54"/>
      <c r="J844" s="46">
        <f t="shared" si="186"/>
        <v>1</v>
      </c>
      <c r="K844" s="62">
        <v>0</v>
      </c>
      <c r="L844" s="67"/>
      <c r="M844" s="67"/>
      <c r="N844" s="67"/>
      <c r="O844" s="67"/>
      <c r="P844" s="78">
        <f t="shared" si="188"/>
        <v>0</v>
      </c>
      <c r="Q844" s="80" t="s">
        <v>1799</v>
      </c>
    </row>
    <row r="845" spans="1:17" ht="18" x14ac:dyDescent="0.2">
      <c r="A845" s="31"/>
      <c r="B845" s="10" t="s">
        <v>464</v>
      </c>
      <c r="C845" s="50">
        <v>146</v>
      </c>
      <c r="D845" s="50" t="str">
        <f t="shared" si="191"/>
        <v>100-200</v>
      </c>
      <c r="E845" s="54">
        <v>0</v>
      </c>
      <c r="F845" s="54"/>
      <c r="G845" s="15"/>
      <c r="H845" s="54"/>
      <c r="I845" s="54"/>
      <c r="J845" s="46">
        <f t="shared" si="186"/>
        <v>0</v>
      </c>
      <c r="K845" s="62">
        <v>0</v>
      </c>
      <c r="L845" s="67"/>
      <c r="M845" s="67"/>
      <c r="N845" s="67"/>
      <c r="O845" s="67"/>
      <c r="P845" s="78">
        <f t="shared" si="188"/>
        <v>0</v>
      </c>
      <c r="Q845" s="146" t="s">
        <v>1798</v>
      </c>
    </row>
    <row r="846" spans="1:17" ht="18" x14ac:dyDescent="0.2">
      <c r="A846" s="31"/>
      <c r="B846" s="10" t="s">
        <v>465</v>
      </c>
      <c r="C846" s="50">
        <v>68</v>
      </c>
      <c r="D846" s="50" t="str">
        <f t="shared" si="191"/>
        <v>0-100</v>
      </c>
      <c r="E846" s="54">
        <v>1</v>
      </c>
      <c r="F846" s="54"/>
      <c r="G846" s="15"/>
      <c r="H846" s="54"/>
      <c r="I846" s="54"/>
      <c r="J846" s="46">
        <f t="shared" si="186"/>
        <v>1</v>
      </c>
      <c r="K846" s="62">
        <v>0</v>
      </c>
      <c r="L846" s="67"/>
      <c r="M846" s="67"/>
      <c r="N846" s="67"/>
      <c r="O846" s="67"/>
      <c r="P846" s="78">
        <f t="shared" si="188"/>
        <v>0</v>
      </c>
      <c r="Q846" s="80" t="s">
        <v>1799</v>
      </c>
    </row>
    <row r="847" spans="1:17" ht="18" x14ac:dyDescent="0.2">
      <c r="A847" s="31"/>
      <c r="B847" s="10" t="s">
        <v>466</v>
      </c>
      <c r="C847" s="50">
        <v>381</v>
      </c>
      <c r="D847" s="50" t="str">
        <f t="shared" si="191"/>
        <v>300-500</v>
      </c>
      <c r="E847" s="54">
        <v>1</v>
      </c>
      <c r="F847" s="54"/>
      <c r="G847" s="15"/>
      <c r="H847" s="54"/>
      <c r="I847" s="54"/>
      <c r="J847" s="46">
        <f t="shared" si="186"/>
        <v>1</v>
      </c>
      <c r="K847" s="62">
        <v>1</v>
      </c>
      <c r="L847" s="67"/>
      <c r="M847" s="67"/>
      <c r="N847" s="67"/>
      <c r="O847" s="67"/>
      <c r="P847" s="78">
        <f t="shared" si="188"/>
        <v>1</v>
      </c>
      <c r="Q847" s="144">
        <f t="shared" si="189"/>
        <v>100</v>
      </c>
    </row>
    <row r="848" spans="1:17" ht="18" x14ac:dyDescent="0.2">
      <c r="A848" s="31"/>
      <c r="B848" s="10" t="s">
        <v>467</v>
      </c>
      <c r="C848" s="50">
        <v>6</v>
      </c>
      <c r="D848" s="50" t="str">
        <f t="shared" si="191"/>
        <v>0-100</v>
      </c>
      <c r="E848" s="54">
        <v>0</v>
      </c>
      <c r="F848" s="54"/>
      <c r="G848" s="15"/>
      <c r="H848" s="54"/>
      <c r="I848" s="54"/>
      <c r="J848" s="46">
        <f t="shared" si="186"/>
        <v>0</v>
      </c>
      <c r="K848" s="62">
        <v>0</v>
      </c>
      <c r="L848" s="67"/>
      <c r="M848" s="67"/>
      <c r="N848" s="67"/>
      <c r="O848" s="67"/>
      <c r="P848" s="78">
        <f t="shared" si="188"/>
        <v>0</v>
      </c>
      <c r="Q848" s="146" t="s">
        <v>1798</v>
      </c>
    </row>
    <row r="849" spans="1:17" ht="18" x14ac:dyDescent="0.2">
      <c r="A849" s="31"/>
      <c r="B849" s="10" t="s">
        <v>468</v>
      </c>
      <c r="C849" s="50">
        <v>120</v>
      </c>
      <c r="D849" s="50" t="str">
        <f t="shared" si="191"/>
        <v>100-200</v>
      </c>
      <c r="E849" s="54">
        <v>0</v>
      </c>
      <c r="F849" s="54"/>
      <c r="G849" s="15"/>
      <c r="H849" s="54"/>
      <c r="I849" s="54"/>
      <c r="J849" s="46">
        <f t="shared" si="186"/>
        <v>0</v>
      </c>
      <c r="K849" s="62">
        <v>0</v>
      </c>
      <c r="L849" s="67"/>
      <c r="M849" s="67"/>
      <c r="N849" s="67"/>
      <c r="O849" s="67"/>
      <c r="P849" s="78">
        <f t="shared" si="188"/>
        <v>0</v>
      </c>
      <c r="Q849" s="146" t="s">
        <v>1798</v>
      </c>
    </row>
    <row r="850" spans="1:17" ht="18" x14ac:dyDescent="0.2">
      <c r="A850" s="39">
        <v>9</v>
      </c>
      <c r="B850" s="12" t="s">
        <v>1637</v>
      </c>
      <c r="C850" s="40">
        <v>562</v>
      </c>
      <c r="D850" s="40"/>
      <c r="E850" s="53">
        <f>SUM(E851:E854)</f>
        <v>2</v>
      </c>
      <c r="F850" s="53">
        <f t="shared" ref="F850:O850" si="192">SUM(F851:F854)</f>
        <v>0</v>
      </c>
      <c r="G850" s="53">
        <f t="shared" si="192"/>
        <v>0</v>
      </c>
      <c r="H850" s="53">
        <f t="shared" si="192"/>
        <v>0</v>
      </c>
      <c r="I850" s="53">
        <f t="shared" si="192"/>
        <v>0</v>
      </c>
      <c r="J850" s="42">
        <f t="shared" si="186"/>
        <v>2</v>
      </c>
      <c r="K850" s="41">
        <f t="shared" si="192"/>
        <v>1</v>
      </c>
      <c r="L850" s="41">
        <f t="shared" si="192"/>
        <v>0</v>
      </c>
      <c r="M850" s="41">
        <f t="shared" si="192"/>
        <v>0</v>
      </c>
      <c r="N850" s="41">
        <f t="shared" si="192"/>
        <v>0</v>
      </c>
      <c r="O850" s="41">
        <f t="shared" si="192"/>
        <v>0</v>
      </c>
      <c r="P850" s="78">
        <f t="shared" si="188"/>
        <v>1</v>
      </c>
      <c r="Q850" s="144">
        <f t="shared" si="189"/>
        <v>200</v>
      </c>
    </row>
    <row r="851" spans="1:17" ht="18" x14ac:dyDescent="0.2">
      <c r="A851" s="31"/>
      <c r="B851" s="10" t="s">
        <v>469</v>
      </c>
      <c r="C851" s="50">
        <v>217</v>
      </c>
      <c r="D851" s="50" t="str">
        <f t="shared" si="191"/>
        <v>200-300</v>
      </c>
      <c r="E851" s="54">
        <v>1</v>
      </c>
      <c r="F851" s="54"/>
      <c r="G851" s="15"/>
      <c r="H851" s="54"/>
      <c r="I851" s="54"/>
      <c r="J851" s="46">
        <f t="shared" si="186"/>
        <v>1</v>
      </c>
      <c r="K851" s="62">
        <v>1</v>
      </c>
      <c r="L851" s="67"/>
      <c r="M851" s="67"/>
      <c r="N851" s="67"/>
      <c r="O851" s="67"/>
      <c r="P851" s="78">
        <f t="shared" si="188"/>
        <v>1</v>
      </c>
      <c r="Q851" s="144">
        <f t="shared" si="189"/>
        <v>100</v>
      </c>
    </row>
    <row r="852" spans="1:17" ht="18" x14ac:dyDescent="0.2">
      <c r="A852" s="31"/>
      <c r="B852" s="10" t="s">
        <v>470</v>
      </c>
      <c r="C852" s="50">
        <v>144</v>
      </c>
      <c r="D852" s="50" t="str">
        <f t="shared" si="191"/>
        <v>100-200</v>
      </c>
      <c r="E852" s="54">
        <v>0</v>
      </c>
      <c r="F852" s="54"/>
      <c r="G852" s="15"/>
      <c r="H852" s="54"/>
      <c r="I852" s="54"/>
      <c r="J852" s="46">
        <f t="shared" si="186"/>
        <v>0</v>
      </c>
      <c r="K852" s="62">
        <v>0</v>
      </c>
      <c r="L852" s="67"/>
      <c r="M852" s="67"/>
      <c r="N852" s="67"/>
      <c r="O852" s="67"/>
      <c r="P852" s="78">
        <f t="shared" si="188"/>
        <v>0</v>
      </c>
      <c r="Q852" s="146" t="s">
        <v>1798</v>
      </c>
    </row>
    <row r="853" spans="1:17" ht="18" x14ac:dyDescent="0.2">
      <c r="A853" s="31"/>
      <c r="B853" s="10" t="s">
        <v>471</v>
      </c>
      <c r="C853" s="50">
        <v>131</v>
      </c>
      <c r="D853" s="50" t="str">
        <f t="shared" si="191"/>
        <v>100-200</v>
      </c>
      <c r="E853" s="54">
        <v>1</v>
      </c>
      <c r="F853" s="54"/>
      <c r="G853" s="15"/>
      <c r="H853" s="54"/>
      <c r="I853" s="54"/>
      <c r="J853" s="46">
        <f t="shared" si="186"/>
        <v>1</v>
      </c>
      <c r="K853" s="62">
        <v>0</v>
      </c>
      <c r="L853" s="67"/>
      <c r="M853" s="67"/>
      <c r="N853" s="67"/>
      <c r="O853" s="67"/>
      <c r="P853" s="78">
        <f t="shared" si="188"/>
        <v>0</v>
      </c>
      <c r="Q853" s="80" t="s">
        <v>1799</v>
      </c>
    </row>
    <row r="854" spans="1:17" ht="18" x14ac:dyDescent="0.2">
      <c r="A854" s="31"/>
      <c r="B854" s="10" t="s">
        <v>472</v>
      </c>
      <c r="C854" s="50">
        <v>70</v>
      </c>
      <c r="D854" s="50" t="str">
        <f t="shared" si="191"/>
        <v>0-100</v>
      </c>
      <c r="E854" s="54">
        <v>0</v>
      </c>
      <c r="F854" s="54"/>
      <c r="G854" s="15"/>
      <c r="H854" s="54"/>
      <c r="I854" s="54"/>
      <c r="J854" s="46">
        <f t="shared" si="186"/>
        <v>0</v>
      </c>
      <c r="K854" s="62">
        <v>0</v>
      </c>
      <c r="L854" s="67"/>
      <c r="M854" s="67"/>
      <c r="N854" s="67"/>
      <c r="O854" s="67"/>
      <c r="P854" s="78">
        <f t="shared" si="188"/>
        <v>0</v>
      </c>
      <c r="Q854" s="146" t="s">
        <v>1798</v>
      </c>
    </row>
    <row r="855" spans="1:17" ht="18" x14ac:dyDescent="0.2">
      <c r="A855" s="39">
        <v>10</v>
      </c>
      <c r="B855" s="12" t="s">
        <v>1638</v>
      </c>
      <c r="C855" s="40">
        <v>2348</v>
      </c>
      <c r="D855" s="40"/>
      <c r="E855" s="53">
        <f>SUM(E856:E864)</f>
        <v>4</v>
      </c>
      <c r="F855" s="53">
        <f t="shared" ref="F855:O855" si="193">SUM(F856:F864)</f>
        <v>0</v>
      </c>
      <c r="G855" s="53">
        <f t="shared" si="193"/>
        <v>0</v>
      </c>
      <c r="H855" s="53">
        <f t="shared" si="193"/>
        <v>0</v>
      </c>
      <c r="I855" s="53">
        <f t="shared" si="193"/>
        <v>0</v>
      </c>
      <c r="J855" s="42">
        <f t="shared" si="186"/>
        <v>4</v>
      </c>
      <c r="K855" s="41">
        <f t="shared" si="193"/>
        <v>3</v>
      </c>
      <c r="L855" s="41">
        <f t="shared" si="193"/>
        <v>0</v>
      </c>
      <c r="M855" s="41">
        <f t="shared" si="193"/>
        <v>0</v>
      </c>
      <c r="N855" s="41">
        <f t="shared" si="193"/>
        <v>0</v>
      </c>
      <c r="O855" s="41">
        <f t="shared" si="193"/>
        <v>0</v>
      </c>
      <c r="P855" s="78">
        <f t="shared" si="188"/>
        <v>3</v>
      </c>
      <c r="Q855" s="144">
        <f t="shared" si="189"/>
        <v>133.33333333333331</v>
      </c>
    </row>
    <row r="856" spans="1:17" ht="18" x14ac:dyDescent="0.2">
      <c r="A856" s="31"/>
      <c r="B856" s="10" t="s">
        <v>473</v>
      </c>
      <c r="C856" s="50">
        <v>1078</v>
      </c>
      <c r="D856" s="50" t="str">
        <f t="shared" si="191"/>
        <v>1000-1500</v>
      </c>
      <c r="E856" s="54">
        <v>1</v>
      </c>
      <c r="F856" s="54"/>
      <c r="G856" s="15"/>
      <c r="H856" s="54"/>
      <c r="I856" s="54"/>
      <c r="J856" s="46">
        <f t="shared" si="186"/>
        <v>1</v>
      </c>
      <c r="K856" s="62">
        <v>1</v>
      </c>
      <c r="L856" s="67"/>
      <c r="M856" s="67"/>
      <c r="N856" s="67"/>
      <c r="O856" s="67"/>
      <c r="P856" s="78">
        <f t="shared" si="188"/>
        <v>1</v>
      </c>
      <c r="Q856" s="144">
        <f t="shared" si="189"/>
        <v>100</v>
      </c>
    </row>
    <row r="857" spans="1:17" ht="18" x14ac:dyDescent="0.2">
      <c r="A857" s="31"/>
      <c r="B857" s="10" t="s">
        <v>474</v>
      </c>
      <c r="C857" s="50">
        <v>16</v>
      </c>
      <c r="D857" s="50" t="str">
        <f t="shared" si="191"/>
        <v>0-100</v>
      </c>
      <c r="E857" s="54">
        <v>0</v>
      </c>
      <c r="F857" s="54"/>
      <c r="G857" s="15"/>
      <c r="H857" s="54"/>
      <c r="I857" s="54"/>
      <c r="J857" s="46">
        <f t="shared" si="186"/>
        <v>0</v>
      </c>
      <c r="K857" s="62">
        <v>0</v>
      </c>
      <c r="L857" s="67"/>
      <c r="M857" s="67"/>
      <c r="N857" s="67"/>
      <c r="O857" s="67"/>
      <c r="P857" s="78">
        <f t="shared" si="188"/>
        <v>0</v>
      </c>
      <c r="Q857" s="146" t="s">
        <v>1798</v>
      </c>
    </row>
    <row r="858" spans="1:17" ht="18" x14ac:dyDescent="0.2">
      <c r="A858" s="31"/>
      <c r="B858" s="10" t="s">
        <v>475</v>
      </c>
      <c r="C858" s="50">
        <v>439</v>
      </c>
      <c r="D858" s="50" t="str">
        <f t="shared" si="191"/>
        <v>300-500</v>
      </c>
      <c r="E858" s="54">
        <v>1</v>
      </c>
      <c r="F858" s="54"/>
      <c r="G858" s="15"/>
      <c r="H858" s="54"/>
      <c r="I858" s="54"/>
      <c r="J858" s="46">
        <f t="shared" si="186"/>
        <v>1</v>
      </c>
      <c r="K858" s="62">
        <v>1</v>
      </c>
      <c r="L858" s="67"/>
      <c r="M858" s="67"/>
      <c r="N858" s="67"/>
      <c r="O858" s="67"/>
      <c r="P858" s="78">
        <f t="shared" si="188"/>
        <v>1</v>
      </c>
      <c r="Q858" s="144">
        <f t="shared" si="189"/>
        <v>100</v>
      </c>
    </row>
    <row r="859" spans="1:17" ht="18" x14ac:dyDescent="0.2">
      <c r="A859" s="31"/>
      <c r="B859" s="10" t="s">
        <v>476</v>
      </c>
      <c r="C859" s="50">
        <v>245</v>
      </c>
      <c r="D859" s="50" t="str">
        <f t="shared" si="191"/>
        <v>200-300</v>
      </c>
      <c r="E859" s="54">
        <v>1</v>
      </c>
      <c r="F859" s="54"/>
      <c r="G859" s="15"/>
      <c r="H859" s="54"/>
      <c r="I859" s="54"/>
      <c r="J859" s="46">
        <f t="shared" si="186"/>
        <v>1</v>
      </c>
      <c r="K859" s="62">
        <v>0</v>
      </c>
      <c r="L859" s="67"/>
      <c r="M859" s="67"/>
      <c r="N859" s="67"/>
      <c r="O859" s="67"/>
      <c r="P859" s="78">
        <f t="shared" si="188"/>
        <v>0</v>
      </c>
      <c r="Q859" s="80" t="s">
        <v>1799</v>
      </c>
    </row>
    <row r="860" spans="1:17" ht="18" x14ac:dyDescent="0.2">
      <c r="A860" s="31"/>
      <c r="B860" s="10" t="s">
        <v>477</v>
      </c>
      <c r="C860" s="50">
        <v>166</v>
      </c>
      <c r="D860" s="50" t="str">
        <f t="shared" si="191"/>
        <v>100-200</v>
      </c>
      <c r="E860" s="54">
        <v>0</v>
      </c>
      <c r="F860" s="54"/>
      <c r="G860" s="15"/>
      <c r="H860" s="54"/>
      <c r="I860" s="54"/>
      <c r="J860" s="46">
        <f t="shared" si="186"/>
        <v>0</v>
      </c>
      <c r="K860" s="62">
        <v>0</v>
      </c>
      <c r="L860" s="67"/>
      <c r="M860" s="67"/>
      <c r="N860" s="67"/>
      <c r="O860" s="67"/>
      <c r="P860" s="78">
        <f t="shared" si="188"/>
        <v>0</v>
      </c>
      <c r="Q860" s="146" t="s">
        <v>1798</v>
      </c>
    </row>
    <row r="861" spans="1:17" ht="18" x14ac:dyDescent="0.2">
      <c r="A861" s="31"/>
      <c r="B861" s="10" t="s">
        <v>478</v>
      </c>
      <c r="C861" s="50">
        <v>361</v>
      </c>
      <c r="D861" s="50" t="str">
        <f t="shared" si="191"/>
        <v>300-500</v>
      </c>
      <c r="E861" s="54">
        <v>1</v>
      </c>
      <c r="F861" s="54"/>
      <c r="G861" s="15"/>
      <c r="H861" s="54"/>
      <c r="I861" s="54"/>
      <c r="J861" s="46">
        <f t="shared" si="186"/>
        <v>1</v>
      </c>
      <c r="K861" s="62">
        <v>1</v>
      </c>
      <c r="L861" s="67"/>
      <c r="M861" s="67"/>
      <c r="N861" s="67"/>
      <c r="O861" s="67"/>
      <c r="P861" s="78">
        <f t="shared" si="188"/>
        <v>1</v>
      </c>
      <c r="Q861" s="144">
        <f t="shared" si="189"/>
        <v>100</v>
      </c>
    </row>
    <row r="862" spans="1:17" ht="18" x14ac:dyDescent="0.2">
      <c r="A862" s="31"/>
      <c r="B862" s="10" t="s">
        <v>479</v>
      </c>
      <c r="C862" s="50">
        <v>22</v>
      </c>
      <c r="D862" s="50" t="str">
        <f t="shared" si="191"/>
        <v>0-100</v>
      </c>
      <c r="E862" s="54">
        <v>0</v>
      </c>
      <c r="F862" s="54"/>
      <c r="G862" s="15"/>
      <c r="H862" s="54"/>
      <c r="I862" s="54"/>
      <c r="J862" s="46">
        <f t="shared" si="186"/>
        <v>0</v>
      </c>
      <c r="K862" s="62">
        <v>0</v>
      </c>
      <c r="L862" s="67"/>
      <c r="M862" s="67"/>
      <c r="N862" s="67"/>
      <c r="O862" s="67"/>
      <c r="P862" s="78">
        <f t="shared" si="188"/>
        <v>0</v>
      </c>
      <c r="Q862" s="146" t="s">
        <v>1798</v>
      </c>
    </row>
    <row r="863" spans="1:17" ht="18" x14ac:dyDescent="0.2">
      <c r="A863" s="31"/>
      <c r="B863" s="10" t="s">
        <v>480</v>
      </c>
      <c r="C863" s="50">
        <v>16</v>
      </c>
      <c r="D863" s="50" t="str">
        <f t="shared" si="191"/>
        <v>0-100</v>
      </c>
      <c r="E863" s="54">
        <v>0</v>
      </c>
      <c r="F863" s="54"/>
      <c r="G863" s="15"/>
      <c r="H863" s="54"/>
      <c r="I863" s="54"/>
      <c r="J863" s="46">
        <f t="shared" si="186"/>
        <v>0</v>
      </c>
      <c r="K863" s="62">
        <v>0</v>
      </c>
      <c r="L863" s="67"/>
      <c r="M863" s="67"/>
      <c r="N863" s="67"/>
      <c r="O863" s="67"/>
      <c r="P863" s="78">
        <f t="shared" si="188"/>
        <v>0</v>
      </c>
      <c r="Q863" s="146" t="s">
        <v>1798</v>
      </c>
    </row>
    <row r="864" spans="1:17" ht="18" x14ac:dyDescent="0.2">
      <c r="A864" s="31"/>
      <c r="B864" s="10" t="s">
        <v>481</v>
      </c>
      <c r="C864" s="50">
        <v>5</v>
      </c>
      <c r="D864" s="50" t="str">
        <f t="shared" si="191"/>
        <v>0-100</v>
      </c>
      <c r="E864" s="54">
        <v>0</v>
      </c>
      <c r="F864" s="54"/>
      <c r="G864" s="15"/>
      <c r="H864" s="54"/>
      <c r="I864" s="54"/>
      <c r="J864" s="46">
        <f t="shared" si="186"/>
        <v>0</v>
      </c>
      <c r="K864" s="62">
        <v>0</v>
      </c>
      <c r="L864" s="67"/>
      <c r="M864" s="67"/>
      <c r="N864" s="67"/>
      <c r="O864" s="67"/>
      <c r="P864" s="78">
        <f t="shared" si="188"/>
        <v>0</v>
      </c>
      <c r="Q864" s="146" t="s">
        <v>1798</v>
      </c>
    </row>
    <row r="865" spans="1:17" ht="18" x14ac:dyDescent="0.2">
      <c r="A865" s="39">
        <v>11</v>
      </c>
      <c r="B865" s="12" t="s">
        <v>1639</v>
      </c>
      <c r="C865" s="40">
        <v>1250</v>
      </c>
      <c r="D865" s="40"/>
      <c r="E865" s="53">
        <f>SUM(E866:E874)</f>
        <v>2</v>
      </c>
      <c r="F865" s="53">
        <f t="shared" ref="F865:O865" si="194">SUM(F866:F874)</f>
        <v>0</v>
      </c>
      <c r="G865" s="53">
        <f t="shared" si="194"/>
        <v>0</v>
      </c>
      <c r="H865" s="53">
        <f t="shared" si="194"/>
        <v>0</v>
      </c>
      <c r="I865" s="53">
        <f t="shared" si="194"/>
        <v>0</v>
      </c>
      <c r="J865" s="42">
        <f t="shared" si="186"/>
        <v>2</v>
      </c>
      <c r="K865" s="41">
        <f t="shared" si="194"/>
        <v>1</v>
      </c>
      <c r="L865" s="41">
        <f t="shared" si="194"/>
        <v>0</v>
      </c>
      <c r="M865" s="41">
        <f t="shared" si="194"/>
        <v>0</v>
      </c>
      <c r="N865" s="41">
        <f t="shared" si="194"/>
        <v>0</v>
      </c>
      <c r="O865" s="41">
        <f t="shared" si="194"/>
        <v>0</v>
      </c>
      <c r="P865" s="78">
        <f t="shared" si="188"/>
        <v>1</v>
      </c>
      <c r="Q865" s="144">
        <f t="shared" si="189"/>
        <v>200</v>
      </c>
    </row>
    <row r="866" spans="1:17" ht="18" x14ac:dyDescent="0.2">
      <c r="A866" s="31"/>
      <c r="B866" s="10" t="s">
        <v>482</v>
      </c>
      <c r="C866" s="50">
        <v>459</v>
      </c>
      <c r="D866" s="50" t="str">
        <f t="shared" si="191"/>
        <v>300-500</v>
      </c>
      <c r="E866" s="54">
        <v>1</v>
      </c>
      <c r="F866" s="54"/>
      <c r="G866" s="15"/>
      <c r="H866" s="54"/>
      <c r="I866" s="54"/>
      <c r="J866" s="46">
        <f t="shared" si="186"/>
        <v>1</v>
      </c>
      <c r="K866" s="62">
        <v>1</v>
      </c>
      <c r="L866" s="67"/>
      <c r="M866" s="67"/>
      <c r="N866" s="67"/>
      <c r="O866" s="67"/>
      <c r="P866" s="78">
        <f t="shared" si="188"/>
        <v>1</v>
      </c>
      <c r="Q866" s="144">
        <f t="shared" si="189"/>
        <v>100</v>
      </c>
    </row>
    <row r="867" spans="1:17" ht="18" x14ac:dyDescent="0.2">
      <c r="A867" s="31"/>
      <c r="B867" s="10" t="s">
        <v>483</v>
      </c>
      <c r="C867" s="50">
        <v>270</v>
      </c>
      <c r="D867" s="50" t="str">
        <f t="shared" si="191"/>
        <v>200-300</v>
      </c>
      <c r="E867" s="54">
        <v>0</v>
      </c>
      <c r="F867" s="54"/>
      <c r="G867" s="15"/>
      <c r="H867" s="54"/>
      <c r="I867" s="54"/>
      <c r="J867" s="46">
        <f t="shared" si="186"/>
        <v>0</v>
      </c>
      <c r="K867" s="62">
        <v>0</v>
      </c>
      <c r="L867" s="67"/>
      <c r="M867" s="67"/>
      <c r="N867" s="67"/>
      <c r="O867" s="67"/>
      <c r="P867" s="78">
        <f t="shared" si="188"/>
        <v>0</v>
      </c>
      <c r="Q867" s="146" t="s">
        <v>1798</v>
      </c>
    </row>
    <row r="868" spans="1:17" ht="18" x14ac:dyDescent="0.2">
      <c r="A868" s="31"/>
      <c r="B868" s="10" t="s">
        <v>484</v>
      </c>
      <c r="C868" s="50">
        <v>74</v>
      </c>
      <c r="D868" s="50" t="str">
        <f t="shared" si="191"/>
        <v>0-100</v>
      </c>
      <c r="E868" s="54">
        <v>0</v>
      </c>
      <c r="F868" s="54"/>
      <c r="G868" s="15"/>
      <c r="H868" s="54"/>
      <c r="I868" s="54"/>
      <c r="J868" s="46">
        <f t="shared" si="186"/>
        <v>0</v>
      </c>
      <c r="K868" s="62">
        <v>0</v>
      </c>
      <c r="L868" s="67"/>
      <c r="M868" s="67"/>
      <c r="N868" s="67"/>
      <c r="O868" s="67"/>
      <c r="P868" s="78">
        <f t="shared" si="188"/>
        <v>0</v>
      </c>
      <c r="Q868" s="146" t="s">
        <v>1798</v>
      </c>
    </row>
    <row r="869" spans="1:17" ht="18" x14ac:dyDescent="0.2">
      <c r="A869" s="31"/>
      <c r="B869" s="10" t="s">
        <v>485</v>
      </c>
      <c r="C869" s="50">
        <v>32</v>
      </c>
      <c r="D869" s="50" t="str">
        <f t="shared" si="191"/>
        <v>0-100</v>
      </c>
      <c r="E869" s="54">
        <v>0</v>
      </c>
      <c r="F869" s="54"/>
      <c r="G869" s="15"/>
      <c r="H869" s="54"/>
      <c r="I869" s="54"/>
      <c r="J869" s="46">
        <f t="shared" si="186"/>
        <v>0</v>
      </c>
      <c r="K869" s="62">
        <v>0</v>
      </c>
      <c r="L869" s="67"/>
      <c r="M869" s="67"/>
      <c r="N869" s="67"/>
      <c r="O869" s="67"/>
      <c r="P869" s="78">
        <f t="shared" si="188"/>
        <v>0</v>
      </c>
      <c r="Q869" s="146" t="s">
        <v>1798</v>
      </c>
    </row>
    <row r="870" spans="1:17" ht="18" x14ac:dyDescent="0.2">
      <c r="A870" s="31"/>
      <c r="B870" s="10" t="s">
        <v>486</v>
      </c>
      <c r="C870" s="50">
        <v>86</v>
      </c>
      <c r="D870" s="50" t="str">
        <f t="shared" si="191"/>
        <v>0-100</v>
      </c>
      <c r="E870" s="54">
        <v>0</v>
      </c>
      <c r="F870" s="54"/>
      <c r="G870" s="15"/>
      <c r="H870" s="54"/>
      <c r="I870" s="54"/>
      <c r="J870" s="46">
        <f t="shared" si="186"/>
        <v>0</v>
      </c>
      <c r="K870" s="62">
        <v>0</v>
      </c>
      <c r="L870" s="67"/>
      <c r="M870" s="67"/>
      <c r="N870" s="67"/>
      <c r="O870" s="67"/>
      <c r="P870" s="78">
        <f t="shared" si="188"/>
        <v>0</v>
      </c>
      <c r="Q870" s="146" t="s">
        <v>1798</v>
      </c>
    </row>
    <row r="871" spans="1:17" ht="18" x14ac:dyDescent="0.2">
      <c r="A871" s="31"/>
      <c r="B871" s="10" t="s">
        <v>487</v>
      </c>
      <c r="C871" s="50">
        <v>11</v>
      </c>
      <c r="D871" s="50" t="str">
        <f t="shared" si="191"/>
        <v>0-100</v>
      </c>
      <c r="E871" s="54">
        <v>0</v>
      </c>
      <c r="F871" s="54"/>
      <c r="G871" s="15"/>
      <c r="H871" s="54"/>
      <c r="I871" s="54"/>
      <c r="J871" s="46">
        <f t="shared" si="186"/>
        <v>0</v>
      </c>
      <c r="K871" s="62">
        <v>0</v>
      </c>
      <c r="L871" s="67"/>
      <c r="M871" s="67"/>
      <c r="N871" s="67"/>
      <c r="O871" s="67"/>
      <c r="P871" s="78">
        <f t="shared" si="188"/>
        <v>0</v>
      </c>
      <c r="Q871" s="146" t="s">
        <v>1798</v>
      </c>
    </row>
    <row r="872" spans="1:17" ht="18" x14ac:dyDescent="0.2">
      <c r="A872" s="31"/>
      <c r="B872" s="10" t="s">
        <v>488</v>
      </c>
      <c r="C872" s="50">
        <v>0</v>
      </c>
      <c r="D872" s="50" t="str">
        <f t="shared" si="191"/>
        <v>0-100</v>
      </c>
      <c r="E872" s="54">
        <v>0</v>
      </c>
      <c r="F872" s="54"/>
      <c r="G872" s="15"/>
      <c r="H872" s="54"/>
      <c r="I872" s="54"/>
      <c r="J872" s="46">
        <f t="shared" si="186"/>
        <v>0</v>
      </c>
      <c r="K872" s="62">
        <v>0</v>
      </c>
      <c r="L872" s="67"/>
      <c r="M872" s="67"/>
      <c r="N872" s="67"/>
      <c r="O872" s="67"/>
      <c r="P872" s="78">
        <f t="shared" si="188"/>
        <v>0</v>
      </c>
      <c r="Q872" s="146" t="s">
        <v>1798</v>
      </c>
    </row>
    <row r="873" spans="1:17" ht="18" x14ac:dyDescent="0.2">
      <c r="A873" s="31"/>
      <c r="B873" s="10" t="s">
        <v>489</v>
      </c>
      <c r="C873" s="50">
        <v>68</v>
      </c>
      <c r="D873" s="50" t="str">
        <f t="shared" si="191"/>
        <v>0-100</v>
      </c>
      <c r="E873" s="54">
        <v>0</v>
      </c>
      <c r="F873" s="54"/>
      <c r="G873" s="15"/>
      <c r="H873" s="54"/>
      <c r="I873" s="54"/>
      <c r="J873" s="46">
        <f t="shared" si="186"/>
        <v>0</v>
      </c>
      <c r="K873" s="62">
        <v>0</v>
      </c>
      <c r="L873" s="67"/>
      <c r="M873" s="67"/>
      <c r="N873" s="67"/>
      <c r="O873" s="67"/>
      <c r="P873" s="78">
        <f t="shared" si="188"/>
        <v>0</v>
      </c>
      <c r="Q873" s="146" t="s">
        <v>1798</v>
      </c>
    </row>
    <row r="874" spans="1:17" ht="18" x14ac:dyDescent="0.2">
      <c r="A874" s="31"/>
      <c r="B874" s="10" t="s">
        <v>490</v>
      </c>
      <c r="C874" s="50">
        <v>250</v>
      </c>
      <c r="D874" s="50" t="str">
        <f t="shared" si="191"/>
        <v>200-300</v>
      </c>
      <c r="E874" s="54">
        <v>1</v>
      </c>
      <c r="F874" s="54"/>
      <c r="G874" s="15"/>
      <c r="H874" s="54"/>
      <c r="I874" s="54"/>
      <c r="J874" s="46">
        <f t="shared" si="186"/>
        <v>1</v>
      </c>
      <c r="K874" s="62">
        <v>0</v>
      </c>
      <c r="L874" s="67"/>
      <c r="M874" s="67"/>
      <c r="N874" s="67"/>
      <c r="O874" s="67"/>
      <c r="P874" s="78">
        <f t="shared" si="188"/>
        <v>0</v>
      </c>
      <c r="Q874" s="80" t="s">
        <v>1799</v>
      </c>
    </row>
    <row r="875" spans="1:17" ht="18" x14ac:dyDescent="0.2">
      <c r="A875" s="39">
        <v>12</v>
      </c>
      <c r="B875" s="12" t="s">
        <v>1640</v>
      </c>
      <c r="C875" s="40">
        <v>1187</v>
      </c>
      <c r="D875" s="40"/>
      <c r="E875" s="53">
        <f>SUM(E876:E877)</f>
        <v>2</v>
      </c>
      <c r="F875" s="53">
        <f t="shared" ref="F875:O875" si="195">SUM(F876:F877)</f>
        <v>0</v>
      </c>
      <c r="G875" s="53">
        <f t="shared" si="195"/>
        <v>0</v>
      </c>
      <c r="H875" s="53">
        <f t="shared" si="195"/>
        <v>0</v>
      </c>
      <c r="I875" s="53">
        <f t="shared" si="195"/>
        <v>0</v>
      </c>
      <c r="J875" s="42">
        <f t="shared" si="186"/>
        <v>2</v>
      </c>
      <c r="K875" s="41">
        <f t="shared" si="195"/>
        <v>1</v>
      </c>
      <c r="L875" s="41">
        <f t="shared" si="195"/>
        <v>0</v>
      </c>
      <c r="M875" s="41">
        <f t="shared" si="195"/>
        <v>0</v>
      </c>
      <c r="N875" s="41">
        <f t="shared" si="195"/>
        <v>0</v>
      </c>
      <c r="O875" s="41">
        <f t="shared" si="195"/>
        <v>0</v>
      </c>
      <c r="P875" s="78">
        <f t="shared" si="188"/>
        <v>1</v>
      </c>
      <c r="Q875" s="144">
        <f t="shared" si="189"/>
        <v>200</v>
      </c>
    </row>
    <row r="876" spans="1:17" ht="18" x14ac:dyDescent="0.2">
      <c r="A876" s="31"/>
      <c r="B876" s="10" t="s">
        <v>491</v>
      </c>
      <c r="C876" s="50">
        <v>1181</v>
      </c>
      <c r="D876" s="50" t="str">
        <f t="shared" si="191"/>
        <v>1000-1500</v>
      </c>
      <c r="E876" s="149">
        <v>2</v>
      </c>
      <c r="F876" s="54"/>
      <c r="G876" s="15"/>
      <c r="H876" s="54"/>
      <c r="I876" s="54"/>
      <c r="J876" s="46">
        <f t="shared" si="186"/>
        <v>2</v>
      </c>
      <c r="K876" s="62">
        <v>1</v>
      </c>
      <c r="L876" s="67"/>
      <c r="M876" s="67"/>
      <c r="N876" s="67"/>
      <c r="O876" s="67"/>
      <c r="P876" s="78">
        <f t="shared" si="188"/>
        <v>1</v>
      </c>
      <c r="Q876" s="144">
        <f t="shared" si="189"/>
        <v>200</v>
      </c>
    </row>
    <row r="877" spans="1:17" ht="18" x14ac:dyDescent="0.2">
      <c r="A877" s="31"/>
      <c r="B877" s="10" t="s">
        <v>492</v>
      </c>
      <c r="C877" s="50">
        <v>6</v>
      </c>
      <c r="D877" s="50" t="str">
        <f t="shared" si="191"/>
        <v>0-100</v>
      </c>
      <c r="E877" s="54">
        <v>0</v>
      </c>
      <c r="F877" s="54"/>
      <c r="G877" s="15"/>
      <c r="H877" s="54"/>
      <c r="I877" s="54"/>
      <c r="J877" s="46">
        <f t="shared" si="186"/>
        <v>0</v>
      </c>
      <c r="K877" s="62">
        <v>0</v>
      </c>
      <c r="L877" s="67"/>
      <c r="M877" s="67"/>
      <c r="N877" s="67"/>
      <c r="O877" s="67"/>
      <c r="P877" s="78">
        <f t="shared" si="188"/>
        <v>0</v>
      </c>
      <c r="Q877" s="146" t="s">
        <v>1798</v>
      </c>
    </row>
    <row r="878" spans="1:17" ht="18" x14ac:dyDescent="0.2">
      <c r="A878" s="39">
        <v>13</v>
      </c>
      <c r="B878" s="12" t="s">
        <v>1641</v>
      </c>
      <c r="C878" s="40">
        <v>648</v>
      </c>
      <c r="D878" s="40"/>
      <c r="E878" s="53">
        <f>SUM(E879:E887)</f>
        <v>1</v>
      </c>
      <c r="F878" s="53">
        <f t="shared" ref="F878:O878" si="196">SUM(F879:F887)</f>
        <v>0</v>
      </c>
      <c r="G878" s="53">
        <f t="shared" si="196"/>
        <v>0</v>
      </c>
      <c r="H878" s="53">
        <f t="shared" si="196"/>
        <v>0</v>
      </c>
      <c r="I878" s="53">
        <f t="shared" si="196"/>
        <v>0</v>
      </c>
      <c r="J878" s="42">
        <f t="shared" si="186"/>
        <v>1</v>
      </c>
      <c r="K878" s="41">
        <f t="shared" si="196"/>
        <v>1</v>
      </c>
      <c r="L878" s="41">
        <f t="shared" si="196"/>
        <v>0</v>
      </c>
      <c r="M878" s="41">
        <f t="shared" si="196"/>
        <v>0</v>
      </c>
      <c r="N878" s="41">
        <f t="shared" si="196"/>
        <v>0</v>
      </c>
      <c r="O878" s="41">
        <f t="shared" si="196"/>
        <v>0</v>
      </c>
      <c r="P878" s="78">
        <f t="shared" si="188"/>
        <v>1</v>
      </c>
      <c r="Q878" s="144">
        <f t="shared" si="189"/>
        <v>100</v>
      </c>
    </row>
    <row r="879" spans="1:17" ht="18" x14ac:dyDescent="0.2">
      <c r="A879" s="31"/>
      <c r="B879" s="10" t="s">
        <v>493</v>
      </c>
      <c r="C879" s="50">
        <v>306</v>
      </c>
      <c r="D879" s="50" t="str">
        <f t="shared" si="191"/>
        <v>300-500</v>
      </c>
      <c r="E879" s="54">
        <v>1</v>
      </c>
      <c r="F879" s="54"/>
      <c r="G879" s="15"/>
      <c r="H879" s="54"/>
      <c r="I879" s="54"/>
      <c r="J879" s="46">
        <f t="shared" si="186"/>
        <v>1</v>
      </c>
      <c r="K879" s="62">
        <v>1</v>
      </c>
      <c r="L879" s="67"/>
      <c r="M879" s="67"/>
      <c r="N879" s="67"/>
      <c r="O879" s="67"/>
      <c r="P879" s="78">
        <f t="shared" si="188"/>
        <v>1</v>
      </c>
      <c r="Q879" s="144">
        <f t="shared" si="189"/>
        <v>100</v>
      </c>
    </row>
    <row r="880" spans="1:17" ht="18" x14ac:dyDescent="0.2">
      <c r="A880" s="31"/>
      <c r="B880" s="10" t="s">
        <v>494</v>
      </c>
      <c r="C880" s="50">
        <v>79</v>
      </c>
      <c r="D880" s="50" t="str">
        <f t="shared" si="191"/>
        <v>0-100</v>
      </c>
      <c r="E880" s="54">
        <v>0</v>
      </c>
      <c r="F880" s="54"/>
      <c r="G880" s="15"/>
      <c r="H880" s="54"/>
      <c r="I880" s="54"/>
      <c r="J880" s="46">
        <f t="shared" si="186"/>
        <v>0</v>
      </c>
      <c r="K880" s="62">
        <v>0</v>
      </c>
      <c r="L880" s="67"/>
      <c r="M880" s="67"/>
      <c r="N880" s="67"/>
      <c r="O880" s="67"/>
      <c r="P880" s="78">
        <f t="shared" si="188"/>
        <v>0</v>
      </c>
      <c r="Q880" s="146" t="s">
        <v>1798</v>
      </c>
    </row>
    <row r="881" spans="1:17" ht="18" x14ac:dyDescent="0.2">
      <c r="A881" s="31"/>
      <c r="B881" s="10" t="s">
        <v>495</v>
      </c>
      <c r="C881" s="50">
        <v>51</v>
      </c>
      <c r="D881" s="50" t="str">
        <f t="shared" si="191"/>
        <v>0-100</v>
      </c>
      <c r="E881" s="54">
        <v>0</v>
      </c>
      <c r="F881" s="54"/>
      <c r="G881" s="15"/>
      <c r="H881" s="54"/>
      <c r="I881" s="54"/>
      <c r="J881" s="46">
        <f t="shared" si="186"/>
        <v>0</v>
      </c>
      <c r="K881" s="62">
        <v>0</v>
      </c>
      <c r="L881" s="67"/>
      <c r="M881" s="67"/>
      <c r="N881" s="67"/>
      <c r="O881" s="67"/>
      <c r="P881" s="78">
        <f t="shared" si="188"/>
        <v>0</v>
      </c>
      <c r="Q881" s="146" t="s">
        <v>1798</v>
      </c>
    </row>
    <row r="882" spans="1:17" ht="18" x14ac:dyDescent="0.2">
      <c r="A882" s="31"/>
      <c r="B882" s="10" t="s">
        <v>496</v>
      </c>
      <c r="C882" s="50">
        <v>37</v>
      </c>
      <c r="D882" s="50" t="str">
        <f t="shared" si="191"/>
        <v>0-100</v>
      </c>
      <c r="E882" s="54">
        <v>0</v>
      </c>
      <c r="F882" s="54"/>
      <c r="G882" s="15"/>
      <c r="H882" s="54"/>
      <c r="I882" s="54"/>
      <c r="J882" s="46">
        <f t="shared" si="186"/>
        <v>0</v>
      </c>
      <c r="K882" s="62">
        <v>0</v>
      </c>
      <c r="L882" s="67"/>
      <c r="M882" s="67"/>
      <c r="N882" s="67"/>
      <c r="O882" s="67"/>
      <c r="P882" s="78">
        <f t="shared" si="188"/>
        <v>0</v>
      </c>
      <c r="Q882" s="146" t="s">
        <v>1798</v>
      </c>
    </row>
    <row r="883" spans="1:17" ht="18" x14ac:dyDescent="0.2">
      <c r="A883" s="31"/>
      <c r="B883" s="10" t="s">
        <v>497</v>
      </c>
      <c r="C883" s="50">
        <v>126</v>
      </c>
      <c r="D883" s="50" t="str">
        <f t="shared" si="191"/>
        <v>100-200</v>
      </c>
      <c r="E883" s="54">
        <v>0</v>
      </c>
      <c r="F883" s="54"/>
      <c r="G883" s="15"/>
      <c r="H883" s="54"/>
      <c r="I883" s="54"/>
      <c r="J883" s="46">
        <f t="shared" si="186"/>
        <v>0</v>
      </c>
      <c r="K883" s="62">
        <v>0</v>
      </c>
      <c r="L883" s="67"/>
      <c r="M883" s="67"/>
      <c r="N883" s="67"/>
      <c r="O883" s="67"/>
      <c r="P883" s="78">
        <f t="shared" si="188"/>
        <v>0</v>
      </c>
      <c r="Q883" s="146" t="s">
        <v>1798</v>
      </c>
    </row>
    <row r="884" spans="1:17" ht="18" x14ac:dyDescent="0.2">
      <c r="A884" s="31"/>
      <c r="B884" s="10" t="s">
        <v>498</v>
      </c>
      <c r="C884" s="50">
        <v>12</v>
      </c>
      <c r="D884" s="50" t="str">
        <f t="shared" si="191"/>
        <v>0-100</v>
      </c>
      <c r="E884" s="54">
        <v>0</v>
      </c>
      <c r="F884" s="54"/>
      <c r="G884" s="15"/>
      <c r="H884" s="54"/>
      <c r="I884" s="54"/>
      <c r="J884" s="46">
        <f t="shared" si="186"/>
        <v>0</v>
      </c>
      <c r="K884" s="62">
        <v>0</v>
      </c>
      <c r="L884" s="67"/>
      <c r="M884" s="67"/>
      <c r="N884" s="67"/>
      <c r="O884" s="67"/>
      <c r="P884" s="78">
        <f t="shared" si="188"/>
        <v>0</v>
      </c>
      <c r="Q884" s="146" t="s">
        <v>1798</v>
      </c>
    </row>
    <row r="885" spans="1:17" ht="18" x14ac:dyDescent="0.2">
      <c r="A885" s="31"/>
      <c r="B885" s="10" t="s">
        <v>499</v>
      </c>
      <c r="C885" s="50">
        <v>28</v>
      </c>
      <c r="D885" s="50" t="str">
        <f t="shared" si="191"/>
        <v>0-100</v>
      </c>
      <c r="E885" s="54">
        <v>0</v>
      </c>
      <c r="F885" s="54"/>
      <c r="G885" s="15"/>
      <c r="H885" s="54"/>
      <c r="I885" s="54"/>
      <c r="J885" s="46">
        <f t="shared" si="186"/>
        <v>0</v>
      </c>
      <c r="K885" s="62">
        <v>0</v>
      </c>
      <c r="L885" s="67"/>
      <c r="M885" s="67"/>
      <c r="N885" s="67"/>
      <c r="O885" s="67"/>
      <c r="P885" s="78">
        <f t="shared" si="188"/>
        <v>0</v>
      </c>
      <c r="Q885" s="146" t="s">
        <v>1798</v>
      </c>
    </row>
    <row r="886" spans="1:17" ht="18" x14ac:dyDescent="0.2">
      <c r="A886" s="31"/>
      <c r="B886" s="10" t="s">
        <v>500</v>
      </c>
      <c r="C886" s="50">
        <v>7</v>
      </c>
      <c r="D886" s="50" t="str">
        <f t="shared" si="191"/>
        <v>0-100</v>
      </c>
      <c r="E886" s="54">
        <v>0</v>
      </c>
      <c r="F886" s="54"/>
      <c r="G886" s="15"/>
      <c r="H886" s="54"/>
      <c r="I886" s="54"/>
      <c r="J886" s="46">
        <f t="shared" si="186"/>
        <v>0</v>
      </c>
      <c r="K886" s="62">
        <v>0</v>
      </c>
      <c r="L886" s="67"/>
      <c r="M886" s="67"/>
      <c r="N886" s="67"/>
      <c r="O886" s="67"/>
      <c r="P886" s="78">
        <f t="shared" si="188"/>
        <v>0</v>
      </c>
      <c r="Q886" s="146" t="s">
        <v>1798</v>
      </c>
    </row>
    <row r="887" spans="1:17" ht="18" x14ac:dyDescent="0.2">
      <c r="A887" s="31"/>
      <c r="B887" s="10" t="s">
        <v>501</v>
      </c>
      <c r="C887" s="50">
        <v>2</v>
      </c>
      <c r="D887" s="50" t="str">
        <f t="shared" si="191"/>
        <v>0-100</v>
      </c>
      <c r="E887" s="54">
        <v>0</v>
      </c>
      <c r="F887" s="54"/>
      <c r="G887" s="15"/>
      <c r="H887" s="54"/>
      <c r="I887" s="54"/>
      <c r="J887" s="46">
        <f t="shared" si="186"/>
        <v>0</v>
      </c>
      <c r="K887" s="62">
        <v>0</v>
      </c>
      <c r="L887" s="67"/>
      <c r="M887" s="67"/>
      <c r="N887" s="67"/>
      <c r="O887" s="67"/>
      <c r="P887" s="78">
        <f t="shared" si="188"/>
        <v>0</v>
      </c>
      <c r="Q887" s="146" t="s">
        <v>1798</v>
      </c>
    </row>
    <row r="888" spans="1:17" ht="18" x14ac:dyDescent="0.2">
      <c r="A888" s="39">
        <v>14</v>
      </c>
      <c r="B888" s="12" t="s">
        <v>1642</v>
      </c>
      <c r="C888" s="40">
        <v>2624</v>
      </c>
      <c r="D888" s="40"/>
      <c r="E888" s="53">
        <f>SUM(E889:E898)</f>
        <v>5</v>
      </c>
      <c r="F888" s="53">
        <f t="shared" ref="F888:O888" si="197">SUM(F889:F898)</f>
        <v>0</v>
      </c>
      <c r="G888" s="53">
        <f t="shared" si="197"/>
        <v>0</v>
      </c>
      <c r="H888" s="53">
        <f t="shared" si="197"/>
        <v>0</v>
      </c>
      <c r="I888" s="53">
        <f t="shared" si="197"/>
        <v>0</v>
      </c>
      <c r="J888" s="42">
        <f t="shared" si="186"/>
        <v>5</v>
      </c>
      <c r="K888" s="41">
        <f t="shared" si="197"/>
        <v>2</v>
      </c>
      <c r="L888" s="41">
        <f t="shared" si="197"/>
        <v>0</v>
      </c>
      <c r="M888" s="41">
        <f t="shared" si="197"/>
        <v>0</v>
      </c>
      <c r="N888" s="41">
        <f t="shared" si="197"/>
        <v>0</v>
      </c>
      <c r="O888" s="41">
        <f t="shared" si="197"/>
        <v>0</v>
      </c>
      <c r="P888" s="78">
        <f t="shared" si="188"/>
        <v>2</v>
      </c>
      <c r="Q888" s="144">
        <f t="shared" si="189"/>
        <v>250</v>
      </c>
    </row>
    <row r="889" spans="1:17" ht="18" x14ac:dyDescent="0.2">
      <c r="A889" s="31"/>
      <c r="B889" s="10" t="s">
        <v>502</v>
      </c>
      <c r="C889" s="50">
        <v>795</v>
      </c>
      <c r="D889" s="50" t="str">
        <f t="shared" si="191"/>
        <v>500-1000</v>
      </c>
      <c r="E889" s="54">
        <v>1</v>
      </c>
      <c r="F889" s="54"/>
      <c r="G889" s="15"/>
      <c r="H889" s="54"/>
      <c r="I889" s="54"/>
      <c r="J889" s="46">
        <f t="shared" si="186"/>
        <v>1</v>
      </c>
      <c r="K889" s="62">
        <v>1</v>
      </c>
      <c r="L889" s="67"/>
      <c r="M889" s="67"/>
      <c r="N889" s="67"/>
      <c r="O889" s="67"/>
      <c r="P889" s="78">
        <f t="shared" si="188"/>
        <v>1</v>
      </c>
      <c r="Q889" s="144">
        <f t="shared" si="189"/>
        <v>100</v>
      </c>
    </row>
    <row r="890" spans="1:17" ht="18" x14ac:dyDescent="0.2">
      <c r="A890" s="31"/>
      <c r="B890" s="10" t="s">
        <v>503</v>
      </c>
      <c r="C890" s="50">
        <v>66</v>
      </c>
      <c r="D890" s="50" t="str">
        <f t="shared" si="191"/>
        <v>0-100</v>
      </c>
      <c r="E890" s="54">
        <v>0</v>
      </c>
      <c r="F890" s="54"/>
      <c r="G890" s="15"/>
      <c r="H890" s="54"/>
      <c r="I890" s="54"/>
      <c r="J890" s="46">
        <f t="shared" si="186"/>
        <v>0</v>
      </c>
      <c r="K890" s="62">
        <v>0</v>
      </c>
      <c r="L890" s="67"/>
      <c r="M890" s="67"/>
      <c r="N890" s="67"/>
      <c r="O890" s="67"/>
      <c r="P890" s="78">
        <f t="shared" si="188"/>
        <v>0</v>
      </c>
      <c r="Q890" s="146" t="s">
        <v>1798</v>
      </c>
    </row>
    <row r="891" spans="1:17" ht="18" x14ac:dyDescent="0.2">
      <c r="A891" s="31"/>
      <c r="B891" s="10" t="s">
        <v>504</v>
      </c>
      <c r="C891" s="50">
        <v>242</v>
      </c>
      <c r="D891" s="50" t="str">
        <f t="shared" si="191"/>
        <v>200-300</v>
      </c>
      <c r="E891" s="54">
        <v>1</v>
      </c>
      <c r="F891" s="54"/>
      <c r="G891" s="15"/>
      <c r="H891" s="54"/>
      <c r="I891" s="54"/>
      <c r="J891" s="46">
        <f t="shared" si="186"/>
        <v>1</v>
      </c>
      <c r="K891" s="62">
        <v>0</v>
      </c>
      <c r="L891" s="67"/>
      <c r="M891" s="67"/>
      <c r="N891" s="67"/>
      <c r="O891" s="67"/>
      <c r="P891" s="78">
        <f t="shared" si="188"/>
        <v>0</v>
      </c>
      <c r="Q891" s="80" t="s">
        <v>1799</v>
      </c>
    </row>
    <row r="892" spans="1:17" ht="18" x14ac:dyDescent="0.2">
      <c r="A892" s="31"/>
      <c r="B892" s="10" t="s">
        <v>505</v>
      </c>
      <c r="C892" s="50">
        <v>251</v>
      </c>
      <c r="D892" s="50" t="str">
        <f t="shared" si="191"/>
        <v>200-300</v>
      </c>
      <c r="E892" s="54">
        <v>1</v>
      </c>
      <c r="F892" s="54"/>
      <c r="G892" s="15"/>
      <c r="H892" s="54"/>
      <c r="I892" s="54"/>
      <c r="J892" s="46">
        <f t="shared" si="186"/>
        <v>1</v>
      </c>
      <c r="K892" s="62">
        <v>0</v>
      </c>
      <c r="L892" s="67"/>
      <c r="M892" s="67"/>
      <c r="N892" s="67"/>
      <c r="O892" s="67"/>
      <c r="P892" s="78">
        <f t="shared" si="188"/>
        <v>0</v>
      </c>
      <c r="Q892" s="80" t="s">
        <v>1799</v>
      </c>
    </row>
    <row r="893" spans="1:17" ht="18" x14ac:dyDescent="0.2">
      <c r="A893" s="31"/>
      <c r="B893" s="10" t="s">
        <v>506</v>
      </c>
      <c r="C893" s="50">
        <v>612</v>
      </c>
      <c r="D893" s="50" t="str">
        <f t="shared" si="191"/>
        <v>500-1000</v>
      </c>
      <c r="E893" s="54">
        <v>1</v>
      </c>
      <c r="F893" s="54"/>
      <c r="G893" s="15"/>
      <c r="H893" s="54"/>
      <c r="I893" s="54"/>
      <c r="J893" s="46">
        <f t="shared" ref="J893:J956" si="198">SUM(E893:I893)</f>
        <v>1</v>
      </c>
      <c r="K893" s="62">
        <v>1</v>
      </c>
      <c r="L893" s="67"/>
      <c r="M893" s="67"/>
      <c r="N893" s="67"/>
      <c r="O893" s="67"/>
      <c r="P893" s="78">
        <f t="shared" si="188"/>
        <v>1</v>
      </c>
      <c r="Q893" s="144">
        <f t="shared" si="189"/>
        <v>100</v>
      </c>
    </row>
    <row r="894" spans="1:17" ht="18" x14ac:dyDescent="0.2">
      <c r="A894" s="31"/>
      <c r="B894" s="10" t="s">
        <v>507</v>
      </c>
      <c r="C894" s="50">
        <v>183</v>
      </c>
      <c r="D894" s="50" t="str">
        <f t="shared" si="191"/>
        <v>100-200</v>
      </c>
      <c r="E894" s="54">
        <v>0</v>
      </c>
      <c r="F894" s="54"/>
      <c r="G894" s="15"/>
      <c r="H894" s="54"/>
      <c r="I894" s="54"/>
      <c r="J894" s="46">
        <f t="shared" si="198"/>
        <v>0</v>
      </c>
      <c r="K894" s="62">
        <v>0</v>
      </c>
      <c r="L894" s="67"/>
      <c r="M894" s="67"/>
      <c r="N894" s="67"/>
      <c r="O894" s="67"/>
      <c r="P894" s="78">
        <f t="shared" si="188"/>
        <v>0</v>
      </c>
      <c r="Q894" s="146" t="s">
        <v>1798</v>
      </c>
    </row>
    <row r="895" spans="1:17" ht="18" x14ac:dyDescent="0.2">
      <c r="A895" s="31"/>
      <c r="B895" s="10" t="s">
        <v>508</v>
      </c>
      <c r="C895" s="50">
        <v>269</v>
      </c>
      <c r="D895" s="50" t="str">
        <f t="shared" si="191"/>
        <v>200-300</v>
      </c>
      <c r="E895" s="54">
        <v>1</v>
      </c>
      <c r="F895" s="54"/>
      <c r="G895" s="15"/>
      <c r="H895" s="54"/>
      <c r="I895" s="54"/>
      <c r="J895" s="46">
        <f t="shared" si="198"/>
        <v>1</v>
      </c>
      <c r="K895" s="62">
        <v>0</v>
      </c>
      <c r="L895" s="67"/>
      <c r="M895" s="67"/>
      <c r="N895" s="67"/>
      <c r="O895" s="67"/>
      <c r="P895" s="78">
        <f t="shared" si="188"/>
        <v>0</v>
      </c>
      <c r="Q895" s="80" t="s">
        <v>1799</v>
      </c>
    </row>
    <row r="896" spans="1:17" ht="18" x14ac:dyDescent="0.2">
      <c r="A896" s="31"/>
      <c r="B896" s="10" t="s">
        <v>509</v>
      </c>
      <c r="C896" s="50">
        <v>19</v>
      </c>
      <c r="D896" s="50" t="str">
        <f t="shared" si="191"/>
        <v>0-100</v>
      </c>
      <c r="E896" s="54">
        <v>0</v>
      </c>
      <c r="F896" s="54"/>
      <c r="G896" s="15"/>
      <c r="H896" s="54"/>
      <c r="I896" s="54"/>
      <c r="J896" s="46">
        <f t="shared" si="198"/>
        <v>0</v>
      </c>
      <c r="K896" s="62">
        <v>0</v>
      </c>
      <c r="L896" s="67"/>
      <c r="M896" s="67"/>
      <c r="N896" s="67"/>
      <c r="O896" s="67"/>
      <c r="P896" s="78">
        <f t="shared" si="188"/>
        <v>0</v>
      </c>
      <c r="Q896" s="146" t="s">
        <v>1798</v>
      </c>
    </row>
    <row r="897" spans="1:17" ht="18" x14ac:dyDescent="0.2">
      <c r="A897" s="31"/>
      <c r="B897" s="10" t="s">
        <v>510</v>
      </c>
      <c r="C897" s="33">
        <v>55</v>
      </c>
      <c r="D897" s="50" t="str">
        <f t="shared" si="191"/>
        <v>0-100</v>
      </c>
      <c r="E897" s="54">
        <v>0</v>
      </c>
      <c r="F897" s="54"/>
      <c r="G897" s="15"/>
      <c r="H897" s="54"/>
      <c r="I897" s="54"/>
      <c r="J897" s="46">
        <f t="shared" si="198"/>
        <v>0</v>
      </c>
      <c r="K897" s="62">
        <v>0</v>
      </c>
      <c r="L897" s="67"/>
      <c r="M897" s="67"/>
      <c r="N897" s="67"/>
      <c r="O897" s="67"/>
      <c r="P897" s="78">
        <f t="shared" si="188"/>
        <v>0</v>
      </c>
      <c r="Q897" s="146" t="s">
        <v>1798</v>
      </c>
    </row>
    <row r="898" spans="1:17" ht="18" x14ac:dyDescent="0.2">
      <c r="A898" s="59"/>
      <c r="B898" s="10" t="s">
        <v>511</v>
      </c>
      <c r="C898" s="33">
        <v>132</v>
      </c>
      <c r="D898" s="50" t="str">
        <f t="shared" si="191"/>
        <v>100-200</v>
      </c>
      <c r="E898" s="54">
        <v>0</v>
      </c>
      <c r="F898" s="54"/>
      <c r="G898" s="15"/>
      <c r="H898" s="54"/>
      <c r="I898" s="54"/>
      <c r="J898" s="46">
        <f t="shared" si="198"/>
        <v>0</v>
      </c>
      <c r="K898" s="62">
        <v>0</v>
      </c>
      <c r="L898" s="67"/>
      <c r="M898" s="67"/>
      <c r="N898" s="67"/>
      <c r="O898" s="67"/>
      <c r="P898" s="78">
        <f t="shared" si="188"/>
        <v>0</v>
      </c>
      <c r="Q898" s="146" t="s">
        <v>1798</v>
      </c>
    </row>
    <row r="899" spans="1:17" ht="18" x14ac:dyDescent="0.2">
      <c r="A899" s="58"/>
      <c r="B899" s="55" t="s">
        <v>18</v>
      </c>
      <c r="C899" s="56">
        <v>29700</v>
      </c>
      <c r="D899" s="56"/>
      <c r="E899" s="16">
        <f>E900+E903+E905+E910+E913+E919+E924+E927+E931+E936+E941+E945+E949</f>
        <v>20</v>
      </c>
      <c r="F899" s="16">
        <f t="shared" ref="F899:O899" si="199">F900+F903+F905+F910+F913+F919+F924+F927+F931+F936+F941+F945+F949</f>
        <v>2</v>
      </c>
      <c r="G899" s="16">
        <f t="shared" si="199"/>
        <v>0</v>
      </c>
      <c r="H899" s="16">
        <f t="shared" si="199"/>
        <v>1</v>
      </c>
      <c r="I899" s="16">
        <f t="shared" si="199"/>
        <v>0</v>
      </c>
      <c r="J899" s="16">
        <f t="shared" si="198"/>
        <v>23</v>
      </c>
      <c r="K899" s="71">
        <f t="shared" si="199"/>
        <v>20</v>
      </c>
      <c r="L899" s="71">
        <f t="shared" si="199"/>
        <v>1</v>
      </c>
      <c r="M899" s="71">
        <f t="shared" si="199"/>
        <v>1</v>
      </c>
      <c r="N899" s="71">
        <f t="shared" si="199"/>
        <v>1</v>
      </c>
      <c r="O899" s="71">
        <f t="shared" si="199"/>
        <v>1</v>
      </c>
      <c r="P899" s="78">
        <f t="shared" si="188"/>
        <v>24</v>
      </c>
      <c r="Q899" s="144">
        <f t="shared" si="189"/>
        <v>95.833333333333343</v>
      </c>
    </row>
    <row r="900" spans="1:17" ht="18" x14ac:dyDescent="0.2">
      <c r="A900" s="39">
        <v>1</v>
      </c>
      <c r="B900" s="12" t="s">
        <v>1643</v>
      </c>
      <c r="C900" s="40">
        <v>6628</v>
      </c>
      <c r="D900" s="40"/>
      <c r="E900" s="53">
        <f>SUM(E901:E902)</f>
        <v>1</v>
      </c>
      <c r="F900" s="53">
        <f t="shared" ref="F900:O900" si="200">SUM(F901:F902)</f>
        <v>0</v>
      </c>
      <c r="G900" s="53">
        <f t="shared" si="200"/>
        <v>0</v>
      </c>
      <c r="H900" s="53">
        <f t="shared" si="200"/>
        <v>1</v>
      </c>
      <c r="I900" s="53">
        <f t="shared" si="200"/>
        <v>0</v>
      </c>
      <c r="J900" s="42">
        <f t="shared" si="198"/>
        <v>2</v>
      </c>
      <c r="K900" s="41">
        <f t="shared" si="200"/>
        <v>0</v>
      </c>
      <c r="L900" s="41">
        <f t="shared" si="200"/>
        <v>1</v>
      </c>
      <c r="M900" s="41">
        <f t="shared" si="200"/>
        <v>1</v>
      </c>
      <c r="N900" s="41">
        <f t="shared" si="200"/>
        <v>1</v>
      </c>
      <c r="O900" s="41">
        <f t="shared" si="200"/>
        <v>1</v>
      </c>
      <c r="P900" s="78">
        <f t="shared" si="188"/>
        <v>4</v>
      </c>
      <c r="Q900" s="144">
        <f t="shared" si="189"/>
        <v>50</v>
      </c>
    </row>
    <row r="901" spans="1:17" ht="18" x14ac:dyDescent="0.2">
      <c r="A901" s="31"/>
      <c r="B901" s="10" t="s">
        <v>7</v>
      </c>
      <c r="C901" s="50">
        <v>6504</v>
      </c>
      <c r="D901" s="32" t="s">
        <v>1817</v>
      </c>
      <c r="E901" s="54">
        <v>1</v>
      </c>
      <c r="F901" s="54"/>
      <c r="G901" s="15"/>
      <c r="H901" s="54">
        <v>1</v>
      </c>
      <c r="I901" s="54"/>
      <c r="J901" s="46">
        <f t="shared" si="198"/>
        <v>2</v>
      </c>
      <c r="K901" s="62">
        <v>0</v>
      </c>
      <c r="L901" s="67">
        <v>1</v>
      </c>
      <c r="M901" s="67">
        <v>1</v>
      </c>
      <c r="N901" s="67">
        <v>1</v>
      </c>
      <c r="O901" s="67">
        <v>1</v>
      </c>
      <c r="P901" s="78">
        <f t="shared" ref="P901:P964" si="201">SUM(K901:O901)</f>
        <v>4</v>
      </c>
      <c r="Q901" s="144">
        <f t="shared" ref="Q901:Q964" si="202">J901/P901*100</f>
        <v>50</v>
      </c>
    </row>
    <row r="902" spans="1:17" ht="18" x14ac:dyDescent="0.2">
      <c r="A902" s="31"/>
      <c r="B902" s="10" t="s">
        <v>512</v>
      </c>
      <c r="C902" s="50">
        <v>224</v>
      </c>
      <c r="D902" s="50" t="str">
        <f t="shared" si="191"/>
        <v>200-300</v>
      </c>
      <c r="E902" s="54">
        <v>0</v>
      </c>
      <c r="F902" s="54"/>
      <c r="G902" s="15"/>
      <c r="H902" s="54"/>
      <c r="I902" s="54"/>
      <c r="J902" s="46">
        <f t="shared" si="198"/>
        <v>0</v>
      </c>
      <c r="K902" s="62">
        <v>0</v>
      </c>
      <c r="L902" s="67"/>
      <c r="M902" s="67"/>
      <c r="N902" s="67"/>
      <c r="O902" s="67"/>
      <c r="P902" s="78">
        <f t="shared" si="201"/>
        <v>0</v>
      </c>
      <c r="Q902" s="146" t="s">
        <v>1798</v>
      </c>
    </row>
    <row r="903" spans="1:17" ht="18" x14ac:dyDescent="0.2">
      <c r="A903" s="39">
        <v>2</v>
      </c>
      <c r="B903" s="12" t="s">
        <v>1644</v>
      </c>
      <c r="C903" s="40">
        <v>804</v>
      </c>
      <c r="D903" s="40"/>
      <c r="E903" s="53">
        <f>SUM(E904)</f>
        <v>1</v>
      </c>
      <c r="F903" s="53">
        <f t="shared" ref="F903:O903" si="203">SUM(F904)</f>
        <v>0</v>
      </c>
      <c r="G903" s="53">
        <f t="shared" si="203"/>
        <v>0</v>
      </c>
      <c r="H903" s="53">
        <f t="shared" si="203"/>
        <v>0</v>
      </c>
      <c r="I903" s="53">
        <f t="shared" si="203"/>
        <v>0</v>
      </c>
      <c r="J903" s="42">
        <f t="shared" si="198"/>
        <v>1</v>
      </c>
      <c r="K903" s="41">
        <f t="shared" si="203"/>
        <v>1</v>
      </c>
      <c r="L903" s="41">
        <f t="shared" si="203"/>
        <v>0</v>
      </c>
      <c r="M903" s="41">
        <f t="shared" si="203"/>
        <v>0</v>
      </c>
      <c r="N903" s="41">
        <f t="shared" si="203"/>
        <v>0</v>
      </c>
      <c r="O903" s="41">
        <f t="shared" si="203"/>
        <v>0</v>
      </c>
      <c r="P903" s="78">
        <f t="shared" si="201"/>
        <v>1</v>
      </c>
      <c r="Q903" s="144">
        <f t="shared" si="202"/>
        <v>100</v>
      </c>
    </row>
    <row r="904" spans="1:17" ht="18" x14ac:dyDescent="0.2">
      <c r="A904" s="31"/>
      <c r="B904" s="10" t="s">
        <v>513</v>
      </c>
      <c r="C904" s="50">
        <v>804</v>
      </c>
      <c r="D904" s="50" t="str">
        <f t="shared" si="191"/>
        <v>500-1000</v>
      </c>
      <c r="E904" s="54">
        <v>1</v>
      </c>
      <c r="F904" s="54"/>
      <c r="G904" s="15"/>
      <c r="H904" s="54"/>
      <c r="I904" s="54"/>
      <c r="J904" s="46">
        <f t="shared" si="198"/>
        <v>1</v>
      </c>
      <c r="K904" s="62">
        <v>1</v>
      </c>
      <c r="L904" s="67"/>
      <c r="M904" s="67"/>
      <c r="N904" s="67"/>
      <c r="O904" s="67"/>
      <c r="P904" s="78">
        <f t="shared" si="201"/>
        <v>1</v>
      </c>
      <c r="Q904" s="144">
        <f t="shared" si="202"/>
        <v>100</v>
      </c>
    </row>
    <row r="905" spans="1:17" ht="18" x14ac:dyDescent="0.2">
      <c r="A905" s="39">
        <v>3</v>
      </c>
      <c r="B905" s="12" t="s">
        <v>1645</v>
      </c>
      <c r="C905" s="40">
        <v>8604</v>
      </c>
      <c r="D905" s="40"/>
      <c r="E905" s="53">
        <f>SUM(E906:E909)</f>
        <v>0</v>
      </c>
      <c r="F905" s="53">
        <f t="shared" ref="F905:I905" si="204">SUM(F906:F909)</f>
        <v>1</v>
      </c>
      <c r="G905" s="53">
        <f t="shared" si="204"/>
        <v>0</v>
      </c>
      <c r="H905" s="53">
        <f t="shared" si="204"/>
        <v>0</v>
      </c>
      <c r="I905" s="53">
        <f t="shared" si="204"/>
        <v>0</v>
      </c>
      <c r="J905" s="42">
        <f t="shared" si="198"/>
        <v>1</v>
      </c>
      <c r="K905" s="49">
        <f>SUM(K906:K909)</f>
        <v>4</v>
      </c>
      <c r="L905" s="49">
        <f t="shared" ref="L905:O905" si="205">SUM(L906:L909)</f>
        <v>0</v>
      </c>
      <c r="M905" s="49">
        <f t="shared" si="205"/>
        <v>0</v>
      </c>
      <c r="N905" s="49">
        <f t="shared" si="205"/>
        <v>0</v>
      </c>
      <c r="O905" s="49">
        <f t="shared" si="205"/>
        <v>0</v>
      </c>
      <c r="P905" s="78">
        <f t="shared" si="201"/>
        <v>4</v>
      </c>
      <c r="Q905" s="144">
        <f t="shared" si="202"/>
        <v>25</v>
      </c>
    </row>
    <row r="906" spans="1:17" ht="18" x14ac:dyDescent="0.2">
      <c r="A906" s="31"/>
      <c r="B906" s="10" t="s">
        <v>514</v>
      </c>
      <c r="C906" s="50">
        <v>4611</v>
      </c>
      <c r="D906" s="50" t="str">
        <f t="shared" si="191"/>
        <v>3000-5000</v>
      </c>
      <c r="E906" s="54"/>
      <c r="F906" s="54">
        <v>1</v>
      </c>
      <c r="G906" s="15"/>
      <c r="H906" s="54"/>
      <c r="I906" s="54"/>
      <c r="J906" s="46">
        <f t="shared" si="198"/>
        <v>1</v>
      </c>
      <c r="K906" s="62">
        <v>2</v>
      </c>
      <c r="L906" s="67"/>
      <c r="M906" s="67"/>
      <c r="N906" s="67"/>
      <c r="O906" s="67"/>
      <c r="P906" s="78">
        <f t="shared" si="201"/>
        <v>2</v>
      </c>
      <c r="Q906" s="144">
        <f t="shared" si="202"/>
        <v>50</v>
      </c>
    </row>
    <row r="907" spans="1:17" ht="18" x14ac:dyDescent="0.2">
      <c r="A907" s="31"/>
      <c r="B907" s="10" t="s">
        <v>515</v>
      </c>
      <c r="C907" s="50">
        <v>485</v>
      </c>
      <c r="D907" s="50" t="str">
        <f t="shared" ref="D907:D969" si="206">IF(C907&lt;=100,"0-100",IF(AND(C907&gt;100,C907&lt;=200),"100-200",IF(AND(C907&gt;200,C907&lt;=300),"200-300",IF(AND(C907&gt;300,C907&lt;=500),"300-500",IF(AND(C907&gt;500,C907&lt;=1000),"500-1000",IF(AND(C907&gt;1000,C907&lt;=1500),"1000-1500",IF(AND(C907&gt;1500,C907&lt;=2000),"1500-2000",IF(AND(C907&gt;2000,C907&lt;=3000),"2000-3000",IF(AND(C907&gt;3000,C907&lt;=5000),"3000-5000",IF(C907&gt;5000,"5000 и более"))))))))))</f>
        <v>300-500</v>
      </c>
      <c r="E907" s="54">
        <v>0</v>
      </c>
      <c r="F907" s="54"/>
      <c r="G907" s="15"/>
      <c r="H907" s="54"/>
      <c r="I907" s="54"/>
      <c r="J907" s="46">
        <f t="shared" si="198"/>
        <v>0</v>
      </c>
      <c r="K907" s="62">
        <v>1</v>
      </c>
      <c r="L907" s="67"/>
      <c r="M907" s="67"/>
      <c r="N907" s="67"/>
      <c r="O907" s="67"/>
      <c r="P907" s="78">
        <f t="shared" si="201"/>
        <v>1</v>
      </c>
      <c r="Q907" s="145">
        <f t="shared" si="202"/>
        <v>0</v>
      </c>
    </row>
    <row r="908" spans="1:17" ht="18" x14ac:dyDescent="0.2">
      <c r="A908" s="31"/>
      <c r="B908" s="10" t="s">
        <v>516</v>
      </c>
      <c r="C908" s="50">
        <v>3342</v>
      </c>
      <c r="D908" s="50" t="str">
        <f t="shared" si="206"/>
        <v>3000-5000</v>
      </c>
      <c r="E908" s="54">
        <v>0</v>
      </c>
      <c r="F908" s="54"/>
      <c r="G908" s="15"/>
      <c r="H908" s="54"/>
      <c r="I908" s="54"/>
      <c r="J908" s="46">
        <f t="shared" si="198"/>
        <v>0</v>
      </c>
      <c r="K908" s="62">
        <v>1</v>
      </c>
      <c r="L908" s="67"/>
      <c r="M908" s="67"/>
      <c r="N908" s="67"/>
      <c r="O908" s="67"/>
      <c r="P908" s="78">
        <f t="shared" si="201"/>
        <v>1</v>
      </c>
      <c r="Q908" s="145">
        <f t="shared" si="202"/>
        <v>0</v>
      </c>
    </row>
    <row r="909" spans="1:17" ht="18" x14ac:dyDescent="0.2">
      <c r="A909" s="31"/>
      <c r="B909" s="10" t="s">
        <v>517</v>
      </c>
      <c r="C909" s="50">
        <v>166</v>
      </c>
      <c r="D909" s="50" t="str">
        <f t="shared" si="206"/>
        <v>100-200</v>
      </c>
      <c r="E909" s="54">
        <v>0</v>
      </c>
      <c r="F909" s="54"/>
      <c r="G909" s="15"/>
      <c r="H909" s="54"/>
      <c r="I909" s="54"/>
      <c r="J909" s="46">
        <f t="shared" si="198"/>
        <v>0</v>
      </c>
      <c r="K909" s="62">
        <v>0</v>
      </c>
      <c r="L909" s="67"/>
      <c r="M909" s="67"/>
      <c r="N909" s="67"/>
      <c r="O909" s="67"/>
      <c r="P909" s="78">
        <f t="shared" si="201"/>
        <v>0</v>
      </c>
      <c r="Q909" s="146" t="s">
        <v>1798</v>
      </c>
    </row>
    <row r="910" spans="1:17" ht="18" x14ac:dyDescent="0.2">
      <c r="A910" s="39">
        <v>4</v>
      </c>
      <c r="B910" s="12" t="s">
        <v>1646</v>
      </c>
      <c r="C910" s="40">
        <v>2556</v>
      </c>
      <c r="D910" s="40"/>
      <c r="E910" s="53">
        <f>SUM(E911:E912)</f>
        <v>2</v>
      </c>
      <c r="F910" s="53">
        <f t="shared" ref="F910:O910" si="207">SUM(F911:F912)</f>
        <v>0</v>
      </c>
      <c r="G910" s="53">
        <f t="shared" si="207"/>
        <v>0</v>
      </c>
      <c r="H910" s="53">
        <f t="shared" si="207"/>
        <v>0</v>
      </c>
      <c r="I910" s="53">
        <f t="shared" si="207"/>
        <v>0</v>
      </c>
      <c r="J910" s="42">
        <f t="shared" si="198"/>
        <v>2</v>
      </c>
      <c r="K910" s="41">
        <f t="shared" si="207"/>
        <v>2</v>
      </c>
      <c r="L910" s="41">
        <f t="shared" si="207"/>
        <v>0</v>
      </c>
      <c r="M910" s="41">
        <f t="shared" si="207"/>
        <v>0</v>
      </c>
      <c r="N910" s="41">
        <f t="shared" si="207"/>
        <v>0</v>
      </c>
      <c r="O910" s="41">
        <f t="shared" si="207"/>
        <v>0</v>
      </c>
      <c r="P910" s="78">
        <f t="shared" si="201"/>
        <v>2</v>
      </c>
      <c r="Q910" s="144">
        <f t="shared" si="202"/>
        <v>100</v>
      </c>
    </row>
    <row r="911" spans="1:17" ht="18" x14ac:dyDescent="0.2">
      <c r="A911" s="31"/>
      <c r="B911" s="10" t="s">
        <v>518</v>
      </c>
      <c r="C911" s="50">
        <v>1883</v>
      </c>
      <c r="D911" s="50" t="str">
        <f t="shared" si="206"/>
        <v>1500-2000</v>
      </c>
      <c r="E911" s="54">
        <v>1</v>
      </c>
      <c r="F911" s="54"/>
      <c r="G911" s="15"/>
      <c r="H911" s="54"/>
      <c r="I911" s="54"/>
      <c r="J911" s="46">
        <f t="shared" si="198"/>
        <v>1</v>
      </c>
      <c r="K911" s="62">
        <v>1</v>
      </c>
      <c r="L911" s="67"/>
      <c r="M911" s="67"/>
      <c r="N911" s="67"/>
      <c r="O911" s="67"/>
      <c r="P911" s="78">
        <f t="shared" si="201"/>
        <v>1</v>
      </c>
      <c r="Q911" s="144">
        <f t="shared" si="202"/>
        <v>100</v>
      </c>
    </row>
    <row r="912" spans="1:17" ht="18" x14ac:dyDescent="0.2">
      <c r="A912" s="31"/>
      <c r="B912" s="10" t="s">
        <v>519</v>
      </c>
      <c r="C912" s="50">
        <v>673</v>
      </c>
      <c r="D912" s="50" t="str">
        <f t="shared" si="206"/>
        <v>500-1000</v>
      </c>
      <c r="E912" s="54">
        <v>1</v>
      </c>
      <c r="F912" s="54"/>
      <c r="G912" s="15"/>
      <c r="H912" s="54"/>
      <c r="I912" s="54"/>
      <c r="J912" s="46">
        <f t="shared" si="198"/>
        <v>1</v>
      </c>
      <c r="K912" s="62">
        <v>1</v>
      </c>
      <c r="L912" s="67"/>
      <c r="M912" s="67"/>
      <c r="N912" s="67"/>
      <c r="O912" s="67"/>
      <c r="P912" s="78">
        <f t="shared" si="201"/>
        <v>1</v>
      </c>
      <c r="Q912" s="144">
        <f t="shared" si="202"/>
        <v>100</v>
      </c>
    </row>
    <row r="913" spans="1:17" ht="18" x14ac:dyDescent="0.2">
      <c r="A913" s="39">
        <v>5</v>
      </c>
      <c r="B913" s="12" t="s">
        <v>1647</v>
      </c>
      <c r="C913" s="40">
        <v>938</v>
      </c>
      <c r="D913" s="40"/>
      <c r="E913" s="53">
        <f>SUM(E914:E918)</f>
        <v>1</v>
      </c>
      <c r="F913" s="53">
        <f t="shared" ref="F913:O913" si="208">SUM(F914:F918)</f>
        <v>0</v>
      </c>
      <c r="G913" s="53">
        <f t="shared" si="208"/>
        <v>0</v>
      </c>
      <c r="H913" s="53">
        <f t="shared" si="208"/>
        <v>0</v>
      </c>
      <c r="I913" s="53">
        <f t="shared" si="208"/>
        <v>0</v>
      </c>
      <c r="J913" s="42">
        <f t="shared" si="198"/>
        <v>1</v>
      </c>
      <c r="K913" s="41">
        <f t="shared" si="208"/>
        <v>1</v>
      </c>
      <c r="L913" s="41">
        <f t="shared" si="208"/>
        <v>0</v>
      </c>
      <c r="M913" s="41">
        <f t="shared" si="208"/>
        <v>0</v>
      </c>
      <c r="N913" s="41">
        <f t="shared" si="208"/>
        <v>0</v>
      </c>
      <c r="O913" s="41">
        <f t="shared" si="208"/>
        <v>0</v>
      </c>
      <c r="P913" s="78">
        <f t="shared" si="201"/>
        <v>1</v>
      </c>
      <c r="Q913" s="144">
        <f t="shared" si="202"/>
        <v>100</v>
      </c>
    </row>
    <row r="914" spans="1:17" ht="18" x14ac:dyDescent="0.2">
      <c r="A914" s="31"/>
      <c r="B914" s="10" t="s">
        <v>520</v>
      </c>
      <c r="C914" s="50">
        <v>409</v>
      </c>
      <c r="D914" s="50" t="str">
        <f t="shared" si="206"/>
        <v>300-500</v>
      </c>
      <c r="E914" s="54">
        <v>1</v>
      </c>
      <c r="F914" s="54"/>
      <c r="G914" s="15"/>
      <c r="H914" s="54"/>
      <c r="I914" s="54"/>
      <c r="J914" s="46">
        <f t="shared" si="198"/>
        <v>1</v>
      </c>
      <c r="K914" s="62">
        <v>1</v>
      </c>
      <c r="L914" s="67"/>
      <c r="M914" s="67"/>
      <c r="N914" s="67"/>
      <c r="O914" s="67"/>
      <c r="P914" s="78">
        <f t="shared" si="201"/>
        <v>1</v>
      </c>
      <c r="Q914" s="144">
        <f t="shared" si="202"/>
        <v>100</v>
      </c>
    </row>
    <row r="915" spans="1:17" ht="18" x14ac:dyDescent="0.2">
      <c r="A915" s="31"/>
      <c r="B915" s="10" t="s">
        <v>521</v>
      </c>
      <c r="C915" s="50">
        <v>43</v>
      </c>
      <c r="D915" s="50" t="str">
        <f t="shared" si="206"/>
        <v>0-100</v>
      </c>
      <c r="E915" s="54">
        <v>0</v>
      </c>
      <c r="F915" s="54"/>
      <c r="G915" s="15"/>
      <c r="H915" s="54"/>
      <c r="I915" s="54"/>
      <c r="J915" s="46">
        <f t="shared" si="198"/>
        <v>0</v>
      </c>
      <c r="K915" s="62">
        <v>0</v>
      </c>
      <c r="L915" s="67"/>
      <c r="M915" s="67"/>
      <c r="N915" s="67"/>
      <c r="O915" s="67"/>
      <c r="P915" s="78">
        <f t="shared" si="201"/>
        <v>0</v>
      </c>
      <c r="Q915" s="146" t="s">
        <v>1798</v>
      </c>
    </row>
    <row r="916" spans="1:17" ht="18" x14ac:dyDescent="0.2">
      <c r="A916" s="31"/>
      <c r="B916" s="10" t="s">
        <v>522</v>
      </c>
      <c r="C916" s="50">
        <v>18</v>
      </c>
      <c r="D916" s="50" t="str">
        <f t="shared" si="206"/>
        <v>0-100</v>
      </c>
      <c r="E916" s="54">
        <v>0</v>
      </c>
      <c r="F916" s="54"/>
      <c r="G916" s="15"/>
      <c r="H916" s="54"/>
      <c r="I916" s="54"/>
      <c r="J916" s="46">
        <f t="shared" si="198"/>
        <v>0</v>
      </c>
      <c r="K916" s="62">
        <v>0</v>
      </c>
      <c r="L916" s="67"/>
      <c r="M916" s="67"/>
      <c r="N916" s="67"/>
      <c r="O916" s="67"/>
      <c r="P916" s="78">
        <f t="shared" si="201"/>
        <v>0</v>
      </c>
      <c r="Q916" s="146" t="s">
        <v>1798</v>
      </c>
    </row>
    <row r="917" spans="1:17" ht="18" x14ac:dyDescent="0.2">
      <c r="A917" s="31"/>
      <c r="B917" s="10" t="s">
        <v>523</v>
      </c>
      <c r="C917" s="50">
        <v>92</v>
      </c>
      <c r="D917" s="50" t="str">
        <f t="shared" si="206"/>
        <v>0-100</v>
      </c>
      <c r="E917" s="54">
        <v>0</v>
      </c>
      <c r="F917" s="54"/>
      <c r="G917" s="15"/>
      <c r="H917" s="54"/>
      <c r="I917" s="54"/>
      <c r="J917" s="46">
        <f t="shared" si="198"/>
        <v>0</v>
      </c>
      <c r="K917" s="62">
        <v>0</v>
      </c>
      <c r="L917" s="67"/>
      <c r="M917" s="67"/>
      <c r="N917" s="67"/>
      <c r="O917" s="67"/>
      <c r="P917" s="78">
        <f t="shared" si="201"/>
        <v>0</v>
      </c>
      <c r="Q917" s="146" t="s">
        <v>1798</v>
      </c>
    </row>
    <row r="918" spans="1:17" ht="18" x14ac:dyDescent="0.2">
      <c r="A918" s="31"/>
      <c r="B918" s="10" t="s">
        <v>524</v>
      </c>
      <c r="C918" s="50">
        <v>376</v>
      </c>
      <c r="D918" s="50" t="str">
        <f t="shared" si="206"/>
        <v>300-500</v>
      </c>
      <c r="E918" s="54">
        <v>0</v>
      </c>
      <c r="F918" s="54"/>
      <c r="G918" s="15"/>
      <c r="H918" s="54"/>
      <c r="I918" s="54"/>
      <c r="J918" s="46">
        <f t="shared" si="198"/>
        <v>0</v>
      </c>
      <c r="K918" s="62">
        <v>0</v>
      </c>
      <c r="L918" s="67"/>
      <c r="M918" s="67"/>
      <c r="N918" s="67"/>
      <c r="O918" s="67"/>
      <c r="P918" s="78">
        <f t="shared" si="201"/>
        <v>0</v>
      </c>
      <c r="Q918" s="146" t="s">
        <v>1798</v>
      </c>
    </row>
    <row r="919" spans="1:17" ht="18" x14ac:dyDescent="0.2">
      <c r="A919" s="39">
        <v>6</v>
      </c>
      <c r="B919" s="12" t="s">
        <v>1648</v>
      </c>
      <c r="C919" s="40">
        <v>2044</v>
      </c>
      <c r="D919" s="40"/>
      <c r="E919" s="53">
        <f>SUM(E920:E923)</f>
        <v>2</v>
      </c>
      <c r="F919" s="53">
        <f t="shared" ref="F919:O919" si="209">SUM(F920:F923)</f>
        <v>0</v>
      </c>
      <c r="G919" s="53">
        <f t="shared" si="209"/>
        <v>0</v>
      </c>
      <c r="H919" s="53">
        <f t="shared" si="209"/>
        <v>0</v>
      </c>
      <c r="I919" s="53">
        <f t="shared" si="209"/>
        <v>0</v>
      </c>
      <c r="J919" s="42">
        <f t="shared" si="198"/>
        <v>2</v>
      </c>
      <c r="K919" s="41">
        <f t="shared" si="209"/>
        <v>2</v>
      </c>
      <c r="L919" s="41">
        <f t="shared" si="209"/>
        <v>0</v>
      </c>
      <c r="M919" s="41">
        <f t="shared" si="209"/>
        <v>0</v>
      </c>
      <c r="N919" s="41">
        <f t="shared" si="209"/>
        <v>0</v>
      </c>
      <c r="O919" s="41">
        <f t="shared" si="209"/>
        <v>0</v>
      </c>
      <c r="P919" s="78">
        <f t="shared" si="201"/>
        <v>2</v>
      </c>
      <c r="Q919" s="144">
        <f t="shared" si="202"/>
        <v>100</v>
      </c>
    </row>
    <row r="920" spans="1:17" ht="18" x14ac:dyDescent="0.2">
      <c r="A920" s="31"/>
      <c r="B920" s="10" t="s">
        <v>525</v>
      </c>
      <c r="C920" s="50">
        <v>139</v>
      </c>
      <c r="D920" s="50" t="str">
        <f t="shared" si="206"/>
        <v>100-200</v>
      </c>
      <c r="E920" s="54">
        <v>0</v>
      </c>
      <c r="F920" s="54"/>
      <c r="G920" s="15"/>
      <c r="H920" s="54"/>
      <c r="I920" s="54"/>
      <c r="J920" s="46">
        <f t="shared" si="198"/>
        <v>0</v>
      </c>
      <c r="K920" s="62">
        <v>0</v>
      </c>
      <c r="L920" s="67"/>
      <c r="M920" s="67"/>
      <c r="N920" s="67"/>
      <c r="O920" s="67"/>
      <c r="P920" s="78">
        <f t="shared" si="201"/>
        <v>0</v>
      </c>
      <c r="Q920" s="146" t="s">
        <v>1798</v>
      </c>
    </row>
    <row r="921" spans="1:17" ht="18" x14ac:dyDescent="0.2">
      <c r="A921" s="31"/>
      <c r="B921" s="10" t="s">
        <v>526</v>
      </c>
      <c r="C921" s="50">
        <v>628</v>
      </c>
      <c r="D921" s="50" t="str">
        <f t="shared" si="206"/>
        <v>500-1000</v>
      </c>
      <c r="E921" s="54">
        <v>1</v>
      </c>
      <c r="F921" s="54"/>
      <c r="G921" s="15"/>
      <c r="H921" s="54"/>
      <c r="I921" s="54"/>
      <c r="J921" s="46">
        <f t="shared" si="198"/>
        <v>1</v>
      </c>
      <c r="K921" s="62">
        <v>1</v>
      </c>
      <c r="L921" s="67"/>
      <c r="M921" s="67"/>
      <c r="N921" s="67"/>
      <c r="O921" s="67"/>
      <c r="P921" s="78">
        <f t="shared" si="201"/>
        <v>1</v>
      </c>
      <c r="Q921" s="144">
        <f t="shared" si="202"/>
        <v>100</v>
      </c>
    </row>
    <row r="922" spans="1:17" ht="18" x14ac:dyDescent="0.2">
      <c r="A922" s="31"/>
      <c r="B922" s="10" t="s">
        <v>527</v>
      </c>
      <c r="C922" s="50">
        <v>1004</v>
      </c>
      <c r="D922" s="50" t="str">
        <f t="shared" si="206"/>
        <v>1000-1500</v>
      </c>
      <c r="E922" s="54">
        <v>0</v>
      </c>
      <c r="F922" s="54"/>
      <c r="G922" s="15"/>
      <c r="H922" s="54"/>
      <c r="I922" s="54"/>
      <c r="J922" s="46">
        <f t="shared" si="198"/>
        <v>0</v>
      </c>
      <c r="K922" s="62">
        <v>1</v>
      </c>
      <c r="L922" s="67"/>
      <c r="M922" s="67"/>
      <c r="N922" s="67"/>
      <c r="O922" s="67"/>
      <c r="P922" s="78">
        <f t="shared" si="201"/>
        <v>1</v>
      </c>
      <c r="Q922" s="144">
        <f t="shared" si="202"/>
        <v>0</v>
      </c>
    </row>
    <row r="923" spans="1:17" ht="18" x14ac:dyDescent="0.2">
      <c r="A923" s="31"/>
      <c r="B923" s="10" t="s">
        <v>528</v>
      </c>
      <c r="C923" s="50">
        <v>273</v>
      </c>
      <c r="D923" s="50" t="str">
        <f t="shared" si="206"/>
        <v>200-300</v>
      </c>
      <c r="E923" s="54">
        <v>1</v>
      </c>
      <c r="F923" s="54"/>
      <c r="G923" s="15"/>
      <c r="H923" s="54"/>
      <c r="I923" s="54"/>
      <c r="J923" s="46">
        <f t="shared" si="198"/>
        <v>1</v>
      </c>
      <c r="K923" s="62">
        <v>0</v>
      </c>
      <c r="L923" s="67"/>
      <c r="M923" s="67"/>
      <c r="N923" s="67"/>
      <c r="O923" s="67"/>
      <c r="P923" s="78">
        <f t="shared" si="201"/>
        <v>0</v>
      </c>
      <c r="Q923" s="80" t="s">
        <v>1799</v>
      </c>
    </row>
    <row r="924" spans="1:17" ht="18" x14ac:dyDescent="0.2">
      <c r="A924" s="39">
        <v>7</v>
      </c>
      <c r="B924" s="12" t="s">
        <v>1649</v>
      </c>
      <c r="C924" s="40">
        <v>929</v>
      </c>
      <c r="D924" s="40"/>
      <c r="E924" s="53">
        <f>SUM(E925:E926)</f>
        <v>1</v>
      </c>
      <c r="F924" s="53">
        <f t="shared" ref="F924:I924" si="210">SUM(F925:F926)</f>
        <v>1</v>
      </c>
      <c r="G924" s="53">
        <f t="shared" si="210"/>
        <v>0</v>
      </c>
      <c r="H924" s="53">
        <f t="shared" si="210"/>
        <v>0</v>
      </c>
      <c r="I924" s="53">
        <f t="shared" si="210"/>
        <v>0</v>
      </c>
      <c r="J924" s="42">
        <f t="shared" si="198"/>
        <v>2</v>
      </c>
      <c r="K924" s="49">
        <f>SUM(K925:K926)</f>
        <v>1</v>
      </c>
      <c r="L924" s="49">
        <f t="shared" ref="L924:O924" si="211">SUM(L925:L926)</f>
        <v>0</v>
      </c>
      <c r="M924" s="49">
        <f t="shared" si="211"/>
        <v>0</v>
      </c>
      <c r="N924" s="49">
        <f t="shared" si="211"/>
        <v>0</v>
      </c>
      <c r="O924" s="49">
        <f t="shared" si="211"/>
        <v>0</v>
      </c>
      <c r="P924" s="78">
        <f t="shared" si="201"/>
        <v>1</v>
      </c>
      <c r="Q924" s="144">
        <f t="shared" si="202"/>
        <v>200</v>
      </c>
    </row>
    <row r="925" spans="1:17" ht="18" x14ac:dyDescent="0.2">
      <c r="A925" s="31"/>
      <c r="B925" s="10" t="s">
        <v>529</v>
      </c>
      <c r="C925" s="50">
        <v>667</v>
      </c>
      <c r="D925" s="50" t="str">
        <f t="shared" si="206"/>
        <v>500-1000</v>
      </c>
      <c r="E925" s="54">
        <v>0</v>
      </c>
      <c r="F925" s="54">
        <v>1</v>
      </c>
      <c r="G925" s="15"/>
      <c r="H925" s="54"/>
      <c r="I925" s="54"/>
      <c r="J925" s="46">
        <f t="shared" si="198"/>
        <v>1</v>
      </c>
      <c r="K925" s="62">
        <v>1</v>
      </c>
      <c r="L925" s="67"/>
      <c r="M925" s="67"/>
      <c r="N925" s="67"/>
      <c r="O925" s="67"/>
      <c r="P925" s="78">
        <f t="shared" si="201"/>
        <v>1</v>
      </c>
      <c r="Q925" s="144">
        <f t="shared" si="202"/>
        <v>100</v>
      </c>
    </row>
    <row r="926" spans="1:17" ht="18" x14ac:dyDescent="0.2">
      <c r="A926" s="31"/>
      <c r="B926" s="10" t="s">
        <v>530</v>
      </c>
      <c r="C926" s="50">
        <v>262</v>
      </c>
      <c r="D926" s="50" t="str">
        <f t="shared" si="206"/>
        <v>200-300</v>
      </c>
      <c r="E926" s="54">
        <v>1</v>
      </c>
      <c r="F926" s="54"/>
      <c r="G926" s="15"/>
      <c r="H926" s="54"/>
      <c r="I926" s="54"/>
      <c r="J926" s="46">
        <f t="shared" si="198"/>
        <v>1</v>
      </c>
      <c r="K926" s="62">
        <v>0</v>
      </c>
      <c r="L926" s="67"/>
      <c r="M926" s="67"/>
      <c r="N926" s="67"/>
      <c r="O926" s="67"/>
      <c r="P926" s="78">
        <f t="shared" si="201"/>
        <v>0</v>
      </c>
      <c r="Q926" s="80" t="s">
        <v>1799</v>
      </c>
    </row>
    <row r="927" spans="1:17" ht="18" x14ac:dyDescent="0.2">
      <c r="A927" s="39">
        <v>8</v>
      </c>
      <c r="B927" s="12" t="s">
        <v>1650</v>
      </c>
      <c r="C927" s="40">
        <v>1105</v>
      </c>
      <c r="D927" s="40"/>
      <c r="E927" s="53">
        <f>SUM(E928:E930)</f>
        <v>2</v>
      </c>
      <c r="F927" s="53">
        <f t="shared" ref="F927:O927" si="212">SUM(F928:F930)</f>
        <v>0</v>
      </c>
      <c r="G927" s="53">
        <f t="shared" si="212"/>
        <v>0</v>
      </c>
      <c r="H927" s="53">
        <f t="shared" si="212"/>
        <v>0</v>
      </c>
      <c r="I927" s="53">
        <f t="shared" si="212"/>
        <v>0</v>
      </c>
      <c r="J927" s="42">
        <f t="shared" si="198"/>
        <v>2</v>
      </c>
      <c r="K927" s="41">
        <f t="shared" si="212"/>
        <v>2</v>
      </c>
      <c r="L927" s="41">
        <f t="shared" si="212"/>
        <v>0</v>
      </c>
      <c r="M927" s="41">
        <f t="shared" si="212"/>
        <v>0</v>
      </c>
      <c r="N927" s="41">
        <f t="shared" si="212"/>
        <v>0</v>
      </c>
      <c r="O927" s="41">
        <f t="shared" si="212"/>
        <v>0</v>
      </c>
      <c r="P927" s="78">
        <f t="shared" si="201"/>
        <v>2</v>
      </c>
      <c r="Q927" s="144">
        <f t="shared" si="202"/>
        <v>100</v>
      </c>
    </row>
    <row r="928" spans="1:17" ht="18" x14ac:dyDescent="0.2">
      <c r="A928" s="31"/>
      <c r="B928" s="10" t="s">
        <v>531</v>
      </c>
      <c r="C928" s="50">
        <v>495</v>
      </c>
      <c r="D928" s="50" t="str">
        <f t="shared" si="206"/>
        <v>300-500</v>
      </c>
      <c r="E928" s="54">
        <v>1</v>
      </c>
      <c r="F928" s="54"/>
      <c r="G928" s="15"/>
      <c r="H928" s="54"/>
      <c r="I928" s="54"/>
      <c r="J928" s="46">
        <f t="shared" si="198"/>
        <v>1</v>
      </c>
      <c r="K928" s="62">
        <v>1</v>
      </c>
      <c r="L928" s="67"/>
      <c r="M928" s="67"/>
      <c r="N928" s="67"/>
      <c r="O928" s="67"/>
      <c r="P928" s="78">
        <f t="shared" si="201"/>
        <v>1</v>
      </c>
      <c r="Q928" s="144">
        <f t="shared" si="202"/>
        <v>100</v>
      </c>
    </row>
    <row r="929" spans="1:17" ht="18" x14ac:dyDescent="0.2">
      <c r="A929" s="31"/>
      <c r="B929" s="10" t="s">
        <v>532</v>
      </c>
      <c r="C929" s="50">
        <v>321</v>
      </c>
      <c r="D929" s="50" t="str">
        <f t="shared" si="206"/>
        <v>300-500</v>
      </c>
      <c r="E929" s="54">
        <v>0</v>
      </c>
      <c r="F929" s="54"/>
      <c r="G929" s="15"/>
      <c r="H929" s="54"/>
      <c r="I929" s="54"/>
      <c r="J929" s="46">
        <f t="shared" si="198"/>
        <v>0</v>
      </c>
      <c r="K929" s="62">
        <v>1</v>
      </c>
      <c r="L929" s="67"/>
      <c r="M929" s="67"/>
      <c r="N929" s="67"/>
      <c r="O929" s="67"/>
      <c r="P929" s="78">
        <f t="shared" si="201"/>
        <v>1</v>
      </c>
      <c r="Q929" s="144">
        <f t="shared" si="202"/>
        <v>0</v>
      </c>
    </row>
    <row r="930" spans="1:17" ht="18" x14ac:dyDescent="0.2">
      <c r="A930" s="31"/>
      <c r="B930" s="10" t="s">
        <v>533</v>
      </c>
      <c r="C930" s="50">
        <v>289</v>
      </c>
      <c r="D930" s="50" t="str">
        <f t="shared" si="206"/>
        <v>200-300</v>
      </c>
      <c r="E930" s="54">
        <v>1</v>
      </c>
      <c r="F930" s="54"/>
      <c r="G930" s="15"/>
      <c r="H930" s="54"/>
      <c r="I930" s="54"/>
      <c r="J930" s="46">
        <f t="shared" si="198"/>
        <v>1</v>
      </c>
      <c r="K930" s="62">
        <v>0</v>
      </c>
      <c r="L930" s="67"/>
      <c r="M930" s="67"/>
      <c r="N930" s="67"/>
      <c r="O930" s="67"/>
      <c r="P930" s="78">
        <f t="shared" si="201"/>
        <v>0</v>
      </c>
      <c r="Q930" s="80" t="s">
        <v>1799</v>
      </c>
    </row>
    <row r="931" spans="1:17" ht="18" x14ac:dyDescent="0.2">
      <c r="A931" s="39">
        <v>9</v>
      </c>
      <c r="B931" s="12" t="s">
        <v>1651</v>
      </c>
      <c r="C931" s="40">
        <v>1688</v>
      </c>
      <c r="D931" s="40"/>
      <c r="E931" s="53">
        <f>SUM(E932:E935)</f>
        <v>4</v>
      </c>
      <c r="F931" s="53">
        <f t="shared" ref="F931:O931" si="213">SUM(F932:F935)</f>
        <v>0</v>
      </c>
      <c r="G931" s="53">
        <f t="shared" si="213"/>
        <v>0</v>
      </c>
      <c r="H931" s="53">
        <f t="shared" si="213"/>
        <v>0</v>
      </c>
      <c r="I931" s="53">
        <f t="shared" si="213"/>
        <v>0</v>
      </c>
      <c r="J931" s="42">
        <f t="shared" si="198"/>
        <v>4</v>
      </c>
      <c r="K931" s="41">
        <f t="shared" si="213"/>
        <v>2</v>
      </c>
      <c r="L931" s="41">
        <f t="shared" si="213"/>
        <v>0</v>
      </c>
      <c r="M931" s="41">
        <f t="shared" si="213"/>
        <v>0</v>
      </c>
      <c r="N931" s="41">
        <f t="shared" si="213"/>
        <v>0</v>
      </c>
      <c r="O931" s="41">
        <f t="shared" si="213"/>
        <v>0</v>
      </c>
      <c r="P931" s="78">
        <f t="shared" si="201"/>
        <v>2</v>
      </c>
      <c r="Q931" s="144">
        <f t="shared" si="202"/>
        <v>200</v>
      </c>
    </row>
    <row r="932" spans="1:17" ht="18" x14ac:dyDescent="0.2">
      <c r="A932" s="31"/>
      <c r="B932" s="10" t="s">
        <v>534</v>
      </c>
      <c r="C932" s="50">
        <v>572</v>
      </c>
      <c r="D932" s="50" t="str">
        <f t="shared" si="206"/>
        <v>500-1000</v>
      </c>
      <c r="E932" s="54">
        <v>1</v>
      </c>
      <c r="F932" s="54"/>
      <c r="G932" s="15"/>
      <c r="H932" s="54"/>
      <c r="I932" s="54"/>
      <c r="J932" s="46">
        <f t="shared" si="198"/>
        <v>1</v>
      </c>
      <c r="K932" s="62">
        <v>1</v>
      </c>
      <c r="L932" s="67"/>
      <c r="M932" s="67"/>
      <c r="N932" s="67"/>
      <c r="O932" s="67"/>
      <c r="P932" s="78">
        <f t="shared" si="201"/>
        <v>1</v>
      </c>
      <c r="Q932" s="144">
        <f t="shared" si="202"/>
        <v>100</v>
      </c>
    </row>
    <row r="933" spans="1:17" ht="18" x14ac:dyDescent="0.2">
      <c r="A933" s="31"/>
      <c r="B933" s="10" t="s">
        <v>535</v>
      </c>
      <c r="C933" s="50">
        <v>299</v>
      </c>
      <c r="D933" s="50" t="str">
        <f t="shared" si="206"/>
        <v>200-300</v>
      </c>
      <c r="E933" s="54">
        <v>1</v>
      </c>
      <c r="F933" s="54"/>
      <c r="G933" s="15"/>
      <c r="H933" s="54"/>
      <c r="I933" s="54"/>
      <c r="J933" s="46">
        <f t="shared" si="198"/>
        <v>1</v>
      </c>
      <c r="K933" s="62">
        <v>0</v>
      </c>
      <c r="L933" s="67"/>
      <c r="M933" s="67"/>
      <c r="N933" s="67"/>
      <c r="O933" s="67"/>
      <c r="P933" s="78">
        <f t="shared" si="201"/>
        <v>0</v>
      </c>
      <c r="Q933" s="80" t="s">
        <v>1799</v>
      </c>
    </row>
    <row r="934" spans="1:17" ht="18" x14ac:dyDescent="0.2">
      <c r="A934" s="31"/>
      <c r="B934" s="10" t="s">
        <v>536</v>
      </c>
      <c r="C934" s="50">
        <v>580</v>
      </c>
      <c r="D934" s="50" t="str">
        <f t="shared" si="206"/>
        <v>500-1000</v>
      </c>
      <c r="E934" s="54">
        <v>1</v>
      </c>
      <c r="F934" s="54"/>
      <c r="G934" s="15"/>
      <c r="H934" s="54"/>
      <c r="I934" s="54"/>
      <c r="J934" s="46">
        <f t="shared" si="198"/>
        <v>1</v>
      </c>
      <c r="K934" s="62">
        <v>1</v>
      </c>
      <c r="L934" s="67"/>
      <c r="M934" s="67"/>
      <c r="N934" s="67"/>
      <c r="O934" s="67"/>
      <c r="P934" s="78">
        <f t="shared" si="201"/>
        <v>1</v>
      </c>
      <c r="Q934" s="144">
        <f t="shared" si="202"/>
        <v>100</v>
      </c>
    </row>
    <row r="935" spans="1:17" ht="18" x14ac:dyDescent="0.2">
      <c r="A935" s="31"/>
      <c r="B935" s="10" t="s">
        <v>537</v>
      </c>
      <c r="C935" s="50">
        <v>237</v>
      </c>
      <c r="D935" s="50" t="str">
        <f t="shared" si="206"/>
        <v>200-300</v>
      </c>
      <c r="E935" s="54">
        <v>1</v>
      </c>
      <c r="F935" s="54"/>
      <c r="G935" s="15"/>
      <c r="H935" s="54"/>
      <c r="I935" s="54"/>
      <c r="J935" s="46">
        <f t="shared" si="198"/>
        <v>1</v>
      </c>
      <c r="K935" s="62">
        <v>0</v>
      </c>
      <c r="L935" s="67"/>
      <c r="M935" s="67"/>
      <c r="N935" s="67"/>
      <c r="O935" s="67"/>
      <c r="P935" s="78">
        <f t="shared" si="201"/>
        <v>0</v>
      </c>
      <c r="Q935" s="80" t="s">
        <v>1799</v>
      </c>
    </row>
    <row r="936" spans="1:17" ht="18" x14ac:dyDescent="0.2">
      <c r="A936" s="39">
        <v>10</v>
      </c>
      <c r="B936" s="12" t="s">
        <v>1652</v>
      </c>
      <c r="C936" s="40">
        <v>1271</v>
      </c>
      <c r="D936" s="40"/>
      <c r="E936" s="53">
        <f>SUM(E937:E940)</f>
        <v>1</v>
      </c>
      <c r="F936" s="53">
        <f t="shared" ref="F936:O936" si="214">SUM(F937:F940)</f>
        <v>0</v>
      </c>
      <c r="G936" s="53">
        <f t="shared" si="214"/>
        <v>0</v>
      </c>
      <c r="H936" s="53">
        <f t="shared" si="214"/>
        <v>0</v>
      </c>
      <c r="I936" s="53">
        <f t="shared" si="214"/>
        <v>0</v>
      </c>
      <c r="J936" s="42">
        <f t="shared" si="198"/>
        <v>1</v>
      </c>
      <c r="K936" s="41">
        <f t="shared" si="214"/>
        <v>1</v>
      </c>
      <c r="L936" s="41">
        <f t="shared" si="214"/>
        <v>0</v>
      </c>
      <c r="M936" s="41">
        <f t="shared" si="214"/>
        <v>0</v>
      </c>
      <c r="N936" s="41">
        <f t="shared" si="214"/>
        <v>0</v>
      </c>
      <c r="O936" s="41">
        <f t="shared" si="214"/>
        <v>0</v>
      </c>
      <c r="P936" s="78">
        <f t="shared" si="201"/>
        <v>1</v>
      </c>
      <c r="Q936" s="144">
        <f t="shared" si="202"/>
        <v>100</v>
      </c>
    </row>
    <row r="937" spans="1:17" ht="18" x14ac:dyDescent="0.2">
      <c r="A937" s="31"/>
      <c r="B937" s="10" t="s">
        <v>538</v>
      </c>
      <c r="C937" s="50">
        <v>1128</v>
      </c>
      <c r="D937" s="50" t="str">
        <f t="shared" si="206"/>
        <v>1000-1500</v>
      </c>
      <c r="E937" s="54">
        <v>1</v>
      </c>
      <c r="F937" s="54"/>
      <c r="G937" s="15"/>
      <c r="H937" s="54"/>
      <c r="I937" s="54"/>
      <c r="J937" s="46">
        <f t="shared" si="198"/>
        <v>1</v>
      </c>
      <c r="K937" s="62">
        <v>1</v>
      </c>
      <c r="L937" s="67"/>
      <c r="M937" s="67"/>
      <c r="N937" s="67"/>
      <c r="O937" s="67"/>
      <c r="P937" s="78">
        <f t="shared" si="201"/>
        <v>1</v>
      </c>
      <c r="Q937" s="144">
        <f t="shared" si="202"/>
        <v>100</v>
      </c>
    </row>
    <row r="938" spans="1:17" ht="18" x14ac:dyDescent="0.2">
      <c r="A938" s="31"/>
      <c r="B938" s="10" t="s">
        <v>539</v>
      </c>
      <c r="C938" s="50">
        <v>99</v>
      </c>
      <c r="D938" s="50" t="str">
        <f t="shared" si="206"/>
        <v>0-100</v>
      </c>
      <c r="E938" s="54">
        <v>0</v>
      </c>
      <c r="F938" s="54"/>
      <c r="G938" s="15"/>
      <c r="H938" s="54"/>
      <c r="I938" s="54"/>
      <c r="J938" s="46">
        <f t="shared" si="198"/>
        <v>0</v>
      </c>
      <c r="K938" s="62">
        <v>0</v>
      </c>
      <c r="L938" s="67"/>
      <c r="M938" s="67"/>
      <c r="N938" s="67"/>
      <c r="O938" s="67"/>
      <c r="P938" s="78">
        <f t="shared" si="201"/>
        <v>0</v>
      </c>
      <c r="Q938" s="146" t="s">
        <v>1798</v>
      </c>
    </row>
    <row r="939" spans="1:17" ht="18" x14ac:dyDescent="0.2">
      <c r="A939" s="31"/>
      <c r="B939" s="10" t="s">
        <v>540</v>
      </c>
      <c r="C939" s="50">
        <v>44</v>
      </c>
      <c r="D939" s="50" t="str">
        <f t="shared" si="206"/>
        <v>0-100</v>
      </c>
      <c r="E939" s="54">
        <v>0</v>
      </c>
      <c r="F939" s="54"/>
      <c r="G939" s="15"/>
      <c r="H939" s="54"/>
      <c r="I939" s="54"/>
      <c r="J939" s="46">
        <f t="shared" si="198"/>
        <v>0</v>
      </c>
      <c r="K939" s="62">
        <v>0</v>
      </c>
      <c r="L939" s="67"/>
      <c r="M939" s="67"/>
      <c r="N939" s="67"/>
      <c r="O939" s="67"/>
      <c r="P939" s="78">
        <f t="shared" si="201"/>
        <v>0</v>
      </c>
      <c r="Q939" s="146" t="s">
        <v>1798</v>
      </c>
    </row>
    <row r="940" spans="1:17" ht="18" x14ac:dyDescent="0.2">
      <c r="A940" s="31"/>
      <c r="B940" s="10" t="s">
        <v>541</v>
      </c>
      <c r="C940" s="50">
        <v>0</v>
      </c>
      <c r="D940" s="50" t="str">
        <f t="shared" si="206"/>
        <v>0-100</v>
      </c>
      <c r="E940" s="54">
        <v>0</v>
      </c>
      <c r="F940" s="54"/>
      <c r="G940" s="15"/>
      <c r="H940" s="54"/>
      <c r="I940" s="54"/>
      <c r="J940" s="46">
        <f t="shared" si="198"/>
        <v>0</v>
      </c>
      <c r="K940" s="62">
        <v>0</v>
      </c>
      <c r="L940" s="67"/>
      <c r="M940" s="67"/>
      <c r="N940" s="67"/>
      <c r="O940" s="67"/>
      <c r="P940" s="78">
        <f t="shared" si="201"/>
        <v>0</v>
      </c>
      <c r="Q940" s="146" t="s">
        <v>1798</v>
      </c>
    </row>
    <row r="941" spans="1:17" ht="18" x14ac:dyDescent="0.2">
      <c r="A941" s="39">
        <v>11</v>
      </c>
      <c r="B941" s="12" t="s">
        <v>1653</v>
      </c>
      <c r="C941" s="40">
        <v>830</v>
      </c>
      <c r="D941" s="40"/>
      <c r="E941" s="53">
        <f>SUM(E942:E944)</f>
        <v>2</v>
      </c>
      <c r="F941" s="53">
        <f t="shared" ref="F941:H941" si="215">SUM(F942:F944)</f>
        <v>0</v>
      </c>
      <c r="G941" s="53">
        <f t="shared" si="215"/>
        <v>0</v>
      </c>
      <c r="H941" s="53">
        <f t="shared" si="215"/>
        <v>0</v>
      </c>
      <c r="I941" s="53">
        <f>SUM(I942:I944)</f>
        <v>0</v>
      </c>
      <c r="J941" s="42">
        <f t="shared" si="198"/>
        <v>2</v>
      </c>
      <c r="K941" s="41">
        <f>SUM(K942:K944)</f>
        <v>1</v>
      </c>
      <c r="L941" s="41">
        <f t="shared" ref="L941:O941" si="216">SUM(L942:L944)</f>
        <v>0</v>
      </c>
      <c r="M941" s="41">
        <f t="shared" si="216"/>
        <v>0</v>
      </c>
      <c r="N941" s="41">
        <f t="shared" si="216"/>
        <v>0</v>
      </c>
      <c r="O941" s="41">
        <f t="shared" si="216"/>
        <v>0</v>
      </c>
      <c r="P941" s="78">
        <f t="shared" si="201"/>
        <v>1</v>
      </c>
      <c r="Q941" s="144">
        <f t="shared" si="202"/>
        <v>200</v>
      </c>
    </row>
    <row r="942" spans="1:17" ht="18" x14ac:dyDescent="0.2">
      <c r="A942" s="31"/>
      <c r="B942" s="10" t="s">
        <v>542</v>
      </c>
      <c r="C942" s="50">
        <v>576</v>
      </c>
      <c r="D942" s="50" t="str">
        <f t="shared" si="206"/>
        <v>500-1000</v>
      </c>
      <c r="E942" s="54">
        <v>1</v>
      </c>
      <c r="F942" s="54"/>
      <c r="G942" s="15"/>
      <c r="H942" s="54"/>
      <c r="I942" s="54"/>
      <c r="J942" s="46">
        <f t="shared" si="198"/>
        <v>1</v>
      </c>
      <c r="K942" s="62">
        <v>1</v>
      </c>
      <c r="L942" s="67"/>
      <c r="M942" s="67"/>
      <c r="N942" s="67"/>
      <c r="O942" s="67"/>
      <c r="P942" s="78">
        <f t="shared" si="201"/>
        <v>1</v>
      </c>
      <c r="Q942" s="144">
        <f t="shared" si="202"/>
        <v>100</v>
      </c>
    </row>
    <row r="943" spans="1:17" ht="18" x14ac:dyDescent="0.2">
      <c r="A943" s="31"/>
      <c r="B943" s="10" t="s">
        <v>543</v>
      </c>
      <c r="C943" s="50">
        <v>164</v>
      </c>
      <c r="D943" s="50" t="str">
        <f t="shared" si="206"/>
        <v>100-200</v>
      </c>
      <c r="E943" s="54">
        <v>1</v>
      </c>
      <c r="F943" s="54"/>
      <c r="G943" s="15"/>
      <c r="H943" s="54"/>
      <c r="I943" s="54"/>
      <c r="J943" s="46">
        <f t="shared" si="198"/>
        <v>1</v>
      </c>
      <c r="K943" s="62">
        <v>0</v>
      </c>
      <c r="L943" s="67"/>
      <c r="M943" s="67"/>
      <c r="N943" s="67"/>
      <c r="O943" s="67"/>
      <c r="P943" s="78">
        <f t="shared" si="201"/>
        <v>0</v>
      </c>
      <c r="Q943" s="80" t="s">
        <v>1799</v>
      </c>
    </row>
    <row r="944" spans="1:17" ht="18" x14ac:dyDescent="0.2">
      <c r="A944" s="31"/>
      <c r="B944" s="10" t="s">
        <v>544</v>
      </c>
      <c r="C944" s="50">
        <v>90</v>
      </c>
      <c r="D944" s="50" t="str">
        <f t="shared" si="206"/>
        <v>0-100</v>
      </c>
      <c r="E944" s="54">
        <v>0</v>
      </c>
      <c r="F944" s="54"/>
      <c r="G944" s="15"/>
      <c r="H944" s="54"/>
      <c r="I944" s="54"/>
      <c r="J944" s="46">
        <f t="shared" si="198"/>
        <v>0</v>
      </c>
      <c r="K944" s="62">
        <v>0</v>
      </c>
      <c r="L944" s="67"/>
      <c r="M944" s="67"/>
      <c r="N944" s="67"/>
      <c r="O944" s="67"/>
      <c r="P944" s="78">
        <f t="shared" si="201"/>
        <v>0</v>
      </c>
      <c r="Q944" s="146" t="s">
        <v>1798</v>
      </c>
    </row>
    <row r="945" spans="1:17" ht="18" x14ac:dyDescent="0.2">
      <c r="A945" s="39">
        <v>12</v>
      </c>
      <c r="B945" s="12" t="s">
        <v>1654</v>
      </c>
      <c r="C945" s="40">
        <v>892</v>
      </c>
      <c r="D945" s="40"/>
      <c r="E945" s="53">
        <f>SUM(E946:E948)</f>
        <v>0</v>
      </c>
      <c r="F945" s="53">
        <f t="shared" ref="F945:O945" si="217">SUM(F946:F948)</f>
        <v>0</v>
      </c>
      <c r="G945" s="53">
        <f t="shared" si="217"/>
        <v>0</v>
      </c>
      <c r="H945" s="53">
        <f t="shared" si="217"/>
        <v>0</v>
      </c>
      <c r="I945" s="53">
        <f t="shared" si="217"/>
        <v>0</v>
      </c>
      <c r="J945" s="42">
        <f t="shared" si="198"/>
        <v>0</v>
      </c>
      <c r="K945" s="41">
        <f t="shared" si="217"/>
        <v>1</v>
      </c>
      <c r="L945" s="41">
        <f t="shared" si="217"/>
        <v>0</v>
      </c>
      <c r="M945" s="41">
        <f t="shared" si="217"/>
        <v>0</v>
      </c>
      <c r="N945" s="41">
        <f t="shared" si="217"/>
        <v>0</v>
      </c>
      <c r="O945" s="41">
        <f t="shared" si="217"/>
        <v>0</v>
      </c>
      <c r="P945" s="78">
        <f t="shared" si="201"/>
        <v>1</v>
      </c>
      <c r="Q945" s="144">
        <f t="shared" si="202"/>
        <v>0</v>
      </c>
    </row>
    <row r="946" spans="1:17" ht="18" x14ac:dyDescent="0.2">
      <c r="A946" s="31"/>
      <c r="B946" s="10" t="s">
        <v>545</v>
      </c>
      <c r="C946" s="50">
        <v>659</v>
      </c>
      <c r="D946" s="50" t="str">
        <f t="shared" si="206"/>
        <v>500-1000</v>
      </c>
      <c r="E946" s="54">
        <v>0</v>
      </c>
      <c r="F946" s="54"/>
      <c r="G946" s="15"/>
      <c r="H946" s="54"/>
      <c r="I946" s="54"/>
      <c r="J946" s="46">
        <f t="shared" si="198"/>
        <v>0</v>
      </c>
      <c r="K946" s="62">
        <v>1</v>
      </c>
      <c r="L946" s="67"/>
      <c r="M946" s="67"/>
      <c r="N946" s="67"/>
      <c r="O946" s="67"/>
      <c r="P946" s="78">
        <f t="shared" si="201"/>
        <v>1</v>
      </c>
      <c r="Q946" s="144">
        <f t="shared" si="202"/>
        <v>0</v>
      </c>
    </row>
    <row r="947" spans="1:17" ht="18" x14ac:dyDescent="0.2">
      <c r="A947" s="31"/>
      <c r="B947" s="10" t="s">
        <v>546</v>
      </c>
      <c r="C947" s="50">
        <v>233</v>
      </c>
      <c r="D947" s="50" t="str">
        <f t="shared" si="206"/>
        <v>200-300</v>
      </c>
      <c r="E947" s="54">
        <v>0</v>
      </c>
      <c r="F947" s="54"/>
      <c r="G947" s="15"/>
      <c r="H947" s="54"/>
      <c r="I947" s="54"/>
      <c r="J947" s="46">
        <f t="shared" si="198"/>
        <v>0</v>
      </c>
      <c r="K947" s="62">
        <v>0</v>
      </c>
      <c r="L947" s="67"/>
      <c r="M947" s="67"/>
      <c r="N947" s="67"/>
      <c r="O947" s="67"/>
      <c r="P947" s="78">
        <f t="shared" si="201"/>
        <v>0</v>
      </c>
      <c r="Q947" s="146" t="s">
        <v>1798</v>
      </c>
    </row>
    <row r="948" spans="1:17" ht="18" x14ac:dyDescent="0.2">
      <c r="A948" s="31"/>
      <c r="B948" s="10" t="s">
        <v>547</v>
      </c>
      <c r="C948" s="50">
        <v>0</v>
      </c>
      <c r="D948" s="50" t="str">
        <f t="shared" si="206"/>
        <v>0-100</v>
      </c>
      <c r="E948" s="54">
        <v>0</v>
      </c>
      <c r="F948" s="54"/>
      <c r="G948" s="15"/>
      <c r="H948" s="54"/>
      <c r="I948" s="54"/>
      <c r="J948" s="46">
        <f t="shared" si="198"/>
        <v>0</v>
      </c>
      <c r="K948" s="62">
        <v>0</v>
      </c>
      <c r="L948" s="67"/>
      <c r="M948" s="67"/>
      <c r="N948" s="67"/>
      <c r="O948" s="67"/>
      <c r="P948" s="78">
        <f t="shared" si="201"/>
        <v>0</v>
      </c>
      <c r="Q948" s="146" t="s">
        <v>1798</v>
      </c>
    </row>
    <row r="949" spans="1:17" ht="18" x14ac:dyDescent="0.2">
      <c r="A949" s="39">
        <v>13</v>
      </c>
      <c r="B949" s="12" t="s">
        <v>1655</v>
      </c>
      <c r="C949" s="40">
        <v>1412</v>
      </c>
      <c r="D949" s="40"/>
      <c r="E949" s="53">
        <f>SUM(E950:E952)</f>
        <v>3</v>
      </c>
      <c r="F949" s="53">
        <f t="shared" ref="F949:O949" si="218">SUM(F950:F952)</f>
        <v>0</v>
      </c>
      <c r="G949" s="53">
        <f t="shared" si="218"/>
        <v>0</v>
      </c>
      <c r="H949" s="53">
        <f t="shared" si="218"/>
        <v>0</v>
      </c>
      <c r="I949" s="53">
        <f t="shared" si="218"/>
        <v>0</v>
      </c>
      <c r="J949" s="42">
        <f t="shared" si="198"/>
        <v>3</v>
      </c>
      <c r="K949" s="41">
        <f t="shared" si="218"/>
        <v>2</v>
      </c>
      <c r="L949" s="41">
        <f t="shared" si="218"/>
        <v>0</v>
      </c>
      <c r="M949" s="41">
        <f t="shared" si="218"/>
        <v>0</v>
      </c>
      <c r="N949" s="41">
        <f t="shared" si="218"/>
        <v>0</v>
      </c>
      <c r="O949" s="41">
        <f t="shared" si="218"/>
        <v>0</v>
      </c>
      <c r="P949" s="78">
        <f t="shared" si="201"/>
        <v>2</v>
      </c>
      <c r="Q949" s="144">
        <f t="shared" si="202"/>
        <v>150</v>
      </c>
    </row>
    <row r="950" spans="1:17" ht="18" x14ac:dyDescent="0.2">
      <c r="A950" s="31"/>
      <c r="B950" s="10" t="s">
        <v>548</v>
      </c>
      <c r="C950" s="50">
        <v>605</v>
      </c>
      <c r="D950" s="50" t="str">
        <f t="shared" si="206"/>
        <v>500-1000</v>
      </c>
      <c r="E950" s="54">
        <v>1</v>
      </c>
      <c r="F950" s="54"/>
      <c r="G950" s="15"/>
      <c r="H950" s="54"/>
      <c r="I950" s="54"/>
      <c r="J950" s="46">
        <f t="shared" si="198"/>
        <v>1</v>
      </c>
      <c r="K950" s="62">
        <v>1</v>
      </c>
      <c r="L950" s="67"/>
      <c r="M950" s="67"/>
      <c r="N950" s="67"/>
      <c r="O950" s="67"/>
      <c r="P950" s="78">
        <f t="shared" si="201"/>
        <v>1</v>
      </c>
      <c r="Q950" s="144">
        <f t="shared" si="202"/>
        <v>100</v>
      </c>
    </row>
    <row r="951" spans="1:17" ht="18" x14ac:dyDescent="0.2">
      <c r="A951" s="31"/>
      <c r="B951" s="10" t="s">
        <v>549</v>
      </c>
      <c r="C951" s="50">
        <v>150</v>
      </c>
      <c r="D951" s="50" t="str">
        <f t="shared" si="206"/>
        <v>100-200</v>
      </c>
      <c r="E951" s="54">
        <v>1</v>
      </c>
      <c r="F951" s="54"/>
      <c r="G951" s="15"/>
      <c r="H951" s="54"/>
      <c r="I951" s="54"/>
      <c r="J951" s="46">
        <f t="shared" si="198"/>
        <v>1</v>
      </c>
      <c r="K951" s="62">
        <v>0</v>
      </c>
      <c r="L951" s="67"/>
      <c r="M951" s="67"/>
      <c r="N951" s="67"/>
      <c r="O951" s="67"/>
      <c r="P951" s="78">
        <f t="shared" si="201"/>
        <v>0</v>
      </c>
      <c r="Q951" s="80" t="s">
        <v>1799</v>
      </c>
    </row>
    <row r="952" spans="1:17" ht="18" x14ac:dyDescent="0.2">
      <c r="A952" s="59"/>
      <c r="B952" s="59" t="s">
        <v>550</v>
      </c>
      <c r="C952" s="50">
        <v>657</v>
      </c>
      <c r="D952" s="50" t="str">
        <f t="shared" si="206"/>
        <v>500-1000</v>
      </c>
      <c r="E952" s="54">
        <v>1</v>
      </c>
      <c r="F952" s="54"/>
      <c r="G952" s="15"/>
      <c r="H952" s="54"/>
      <c r="I952" s="54"/>
      <c r="J952" s="46">
        <f t="shared" si="198"/>
        <v>1</v>
      </c>
      <c r="K952" s="62">
        <v>1</v>
      </c>
      <c r="L952" s="67"/>
      <c r="M952" s="67"/>
      <c r="N952" s="67"/>
      <c r="O952" s="67"/>
      <c r="P952" s="78">
        <f t="shared" si="201"/>
        <v>1</v>
      </c>
      <c r="Q952" s="144">
        <f t="shared" si="202"/>
        <v>100</v>
      </c>
    </row>
    <row r="953" spans="1:17" ht="18" x14ac:dyDescent="0.2">
      <c r="A953" s="58"/>
      <c r="B953" s="55" t="s">
        <v>19</v>
      </c>
      <c r="C953" s="56">
        <v>22000</v>
      </c>
      <c r="D953" s="56"/>
      <c r="E953" s="16">
        <f>E954+E961+E964+E968+E970+E973+E976+E978+E982+E985+E991+E995+E997+E1001+E1004</f>
        <v>20</v>
      </c>
      <c r="F953" s="16">
        <f t="shared" ref="F953:O953" si="219">F954+F961+F964+F968+F970+F973+F976+F978+F982+F985+F991+F995+F997+F1001+F1004</f>
        <v>1</v>
      </c>
      <c r="G953" s="16">
        <f t="shared" si="219"/>
        <v>1</v>
      </c>
      <c r="H953" s="16">
        <f t="shared" si="219"/>
        <v>0</v>
      </c>
      <c r="I953" s="16">
        <f t="shared" si="219"/>
        <v>0</v>
      </c>
      <c r="J953" s="16">
        <f t="shared" si="198"/>
        <v>22</v>
      </c>
      <c r="K953" s="71">
        <f t="shared" si="219"/>
        <v>16</v>
      </c>
      <c r="L953" s="71">
        <f t="shared" si="219"/>
        <v>1</v>
      </c>
      <c r="M953" s="71">
        <f t="shared" si="219"/>
        <v>1</v>
      </c>
      <c r="N953" s="71">
        <f t="shared" si="219"/>
        <v>1</v>
      </c>
      <c r="O953" s="71">
        <f t="shared" si="219"/>
        <v>1</v>
      </c>
      <c r="P953" s="78">
        <f t="shared" si="201"/>
        <v>20</v>
      </c>
      <c r="Q953" s="144">
        <f t="shared" si="202"/>
        <v>110.00000000000001</v>
      </c>
    </row>
    <row r="954" spans="1:17" ht="18" x14ac:dyDescent="0.2">
      <c r="A954" s="39">
        <v>1</v>
      </c>
      <c r="B954" s="12" t="s">
        <v>1656</v>
      </c>
      <c r="C954" s="40">
        <v>8020</v>
      </c>
      <c r="D954" s="40"/>
      <c r="E954" s="53">
        <f>SUM(E955:E960)</f>
        <v>2</v>
      </c>
      <c r="F954" s="53">
        <f t="shared" ref="F954:O954" si="220">SUM(F955:F960)</f>
        <v>1</v>
      </c>
      <c r="G954" s="53">
        <f t="shared" si="220"/>
        <v>1</v>
      </c>
      <c r="H954" s="53">
        <f t="shared" si="220"/>
        <v>0</v>
      </c>
      <c r="I954" s="53">
        <f t="shared" si="220"/>
        <v>0</v>
      </c>
      <c r="J954" s="42">
        <f t="shared" si="198"/>
        <v>4</v>
      </c>
      <c r="K954" s="41">
        <f>SUM(K955:K960)</f>
        <v>1</v>
      </c>
      <c r="L954" s="41">
        <f t="shared" si="220"/>
        <v>1</v>
      </c>
      <c r="M954" s="41">
        <f t="shared" si="220"/>
        <v>1</v>
      </c>
      <c r="N954" s="41">
        <f t="shared" si="220"/>
        <v>1</v>
      </c>
      <c r="O954" s="41">
        <f t="shared" si="220"/>
        <v>1</v>
      </c>
      <c r="P954" s="78">
        <f t="shared" si="201"/>
        <v>5</v>
      </c>
      <c r="Q954" s="144">
        <f t="shared" si="202"/>
        <v>80</v>
      </c>
    </row>
    <row r="955" spans="1:17" ht="18" x14ac:dyDescent="0.2">
      <c r="A955" s="10"/>
      <c r="B955" s="10" t="s">
        <v>799</v>
      </c>
      <c r="C955" s="33">
        <v>7403</v>
      </c>
      <c r="D955" s="50" t="str">
        <f t="shared" si="206"/>
        <v>5000 и более</v>
      </c>
      <c r="E955" s="54">
        <v>0</v>
      </c>
      <c r="F955" s="54">
        <v>1</v>
      </c>
      <c r="G955" s="54">
        <v>1</v>
      </c>
      <c r="H955" s="54"/>
      <c r="I955" s="54"/>
      <c r="J955" s="46">
        <f t="shared" si="198"/>
        <v>2</v>
      </c>
      <c r="K955" s="62">
        <v>0</v>
      </c>
      <c r="L955" s="67">
        <v>1</v>
      </c>
      <c r="M955" s="67">
        <v>1</v>
      </c>
      <c r="N955" s="67">
        <v>1</v>
      </c>
      <c r="O955" s="67">
        <v>1</v>
      </c>
      <c r="P955" s="78">
        <f t="shared" si="201"/>
        <v>4</v>
      </c>
      <c r="Q955" s="144">
        <f t="shared" si="202"/>
        <v>50</v>
      </c>
    </row>
    <row r="956" spans="1:17" ht="18" x14ac:dyDescent="0.2">
      <c r="A956" s="10"/>
      <c r="B956" s="10" t="s">
        <v>794</v>
      </c>
      <c r="C956" s="33">
        <v>120</v>
      </c>
      <c r="D956" s="50" t="str">
        <f t="shared" si="206"/>
        <v>100-200</v>
      </c>
      <c r="E956" s="54">
        <v>1</v>
      </c>
      <c r="F956" s="54"/>
      <c r="G956" s="54"/>
      <c r="H956" s="54"/>
      <c r="I956" s="54"/>
      <c r="J956" s="46">
        <f t="shared" si="198"/>
        <v>1</v>
      </c>
      <c r="K956" s="62">
        <v>0</v>
      </c>
      <c r="L956" s="67"/>
      <c r="M956" s="67"/>
      <c r="N956" s="67"/>
      <c r="O956" s="67"/>
      <c r="P956" s="78">
        <f t="shared" si="201"/>
        <v>0</v>
      </c>
      <c r="Q956" s="80" t="s">
        <v>1799</v>
      </c>
    </row>
    <row r="957" spans="1:17" ht="18" x14ac:dyDescent="0.2">
      <c r="A957" s="10"/>
      <c r="B957" s="10" t="s">
        <v>795</v>
      </c>
      <c r="C957" s="33">
        <v>12</v>
      </c>
      <c r="D957" s="50" t="str">
        <f t="shared" si="206"/>
        <v>0-100</v>
      </c>
      <c r="E957" s="54">
        <v>0</v>
      </c>
      <c r="F957" s="54"/>
      <c r="G957" s="54"/>
      <c r="H957" s="54"/>
      <c r="I957" s="54"/>
      <c r="J957" s="46">
        <f t="shared" ref="J957:J1020" si="221">SUM(E957:I957)</f>
        <v>0</v>
      </c>
      <c r="K957" s="62">
        <v>0</v>
      </c>
      <c r="L957" s="67"/>
      <c r="M957" s="67"/>
      <c r="N957" s="67"/>
      <c r="O957" s="67"/>
      <c r="P957" s="78">
        <f t="shared" si="201"/>
        <v>0</v>
      </c>
      <c r="Q957" s="146" t="s">
        <v>1798</v>
      </c>
    </row>
    <row r="958" spans="1:17" ht="18" x14ac:dyDescent="0.2">
      <c r="A958" s="10"/>
      <c r="B958" s="10" t="s">
        <v>796</v>
      </c>
      <c r="C958" s="33">
        <v>23</v>
      </c>
      <c r="D958" s="50" t="str">
        <f t="shared" si="206"/>
        <v>0-100</v>
      </c>
      <c r="E958" s="54">
        <v>0</v>
      </c>
      <c r="F958" s="54"/>
      <c r="G958" s="54"/>
      <c r="H958" s="54"/>
      <c r="I958" s="54"/>
      <c r="J958" s="46">
        <f t="shared" si="221"/>
        <v>0</v>
      </c>
      <c r="K958" s="62">
        <v>0</v>
      </c>
      <c r="L958" s="67"/>
      <c r="M958" s="67"/>
      <c r="N958" s="67"/>
      <c r="O958" s="67"/>
      <c r="P958" s="78">
        <f t="shared" si="201"/>
        <v>0</v>
      </c>
      <c r="Q958" s="146" t="s">
        <v>1798</v>
      </c>
    </row>
    <row r="959" spans="1:17" ht="18" x14ac:dyDescent="0.2">
      <c r="A959" s="10"/>
      <c r="B959" s="10" t="s">
        <v>797</v>
      </c>
      <c r="C959" s="33">
        <v>102</v>
      </c>
      <c r="D959" s="50" t="str">
        <f t="shared" si="206"/>
        <v>100-200</v>
      </c>
      <c r="E959" s="54">
        <v>0</v>
      </c>
      <c r="F959" s="54"/>
      <c r="G959" s="54"/>
      <c r="H959" s="54"/>
      <c r="I959" s="54"/>
      <c r="J959" s="46">
        <f t="shared" si="221"/>
        <v>0</v>
      </c>
      <c r="K959" s="62">
        <v>0</v>
      </c>
      <c r="L959" s="67"/>
      <c r="M959" s="67"/>
      <c r="N959" s="67"/>
      <c r="O959" s="67"/>
      <c r="P959" s="78">
        <f t="shared" si="201"/>
        <v>0</v>
      </c>
      <c r="Q959" s="146" t="s">
        <v>1798</v>
      </c>
    </row>
    <row r="960" spans="1:17" ht="18" x14ac:dyDescent="0.2">
      <c r="A960" s="31"/>
      <c r="B960" s="10" t="s">
        <v>798</v>
      </c>
      <c r="C960" s="50">
        <v>360</v>
      </c>
      <c r="D960" s="50" t="str">
        <f t="shared" si="206"/>
        <v>300-500</v>
      </c>
      <c r="E960" s="54">
        <v>1</v>
      </c>
      <c r="F960" s="54"/>
      <c r="G960" s="15"/>
      <c r="H960" s="54"/>
      <c r="I960" s="54"/>
      <c r="J960" s="46">
        <f t="shared" si="221"/>
        <v>1</v>
      </c>
      <c r="K960" s="62">
        <v>1</v>
      </c>
      <c r="L960" s="67"/>
      <c r="M960" s="67"/>
      <c r="N960" s="67"/>
      <c r="O960" s="67"/>
      <c r="P960" s="78">
        <f t="shared" si="201"/>
        <v>1</v>
      </c>
      <c r="Q960" s="144">
        <f t="shared" si="202"/>
        <v>100</v>
      </c>
    </row>
    <row r="961" spans="1:17" ht="18" x14ac:dyDescent="0.2">
      <c r="A961" s="39">
        <v>2</v>
      </c>
      <c r="B961" s="12" t="s">
        <v>1657</v>
      </c>
      <c r="C961" s="40">
        <v>678</v>
      </c>
      <c r="D961" s="40"/>
      <c r="E961" s="53">
        <f>SUM(E962:E963)</f>
        <v>1</v>
      </c>
      <c r="F961" s="53">
        <f t="shared" ref="F961:O961" si="222">SUM(F962:F963)</f>
        <v>0</v>
      </c>
      <c r="G961" s="53">
        <f t="shared" si="222"/>
        <v>0</v>
      </c>
      <c r="H961" s="53">
        <f t="shared" si="222"/>
        <v>0</v>
      </c>
      <c r="I961" s="53">
        <f t="shared" si="222"/>
        <v>0</v>
      </c>
      <c r="J961" s="42">
        <f t="shared" si="221"/>
        <v>1</v>
      </c>
      <c r="K961" s="41">
        <f t="shared" si="222"/>
        <v>1</v>
      </c>
      <c r="L961" s="41">
        <f t="shared" si="222"/>
        <v>0</v>
      </c>
      <c r="M961" s="41">
        <f t="shared" si="222"/>
        <v>0</v>
      </c>
      <c r="N961" s="41">
        <f t="shared" si="222"/>
        <v>0</v>
      </c>
      <c r="O961" s="41">
        <f t="shared" si="222"/>
        <v>0</v>
      </c>
      <c r="P961" s="78">
        <f t="shared" si="201"/>
        <v>1</v>
      </c>
      <c r="Q961" s="144">
        <f t="shared" si="202"/>
        <v>100</v>
      </c>
    </row>
    <row r="962" spans="1:17" ht="18" x14ac:dyDescent="0.2">
      <c r="A962" s="31"/>
      <c r="B962" s="10" t="s">
        <v>800</v>
      </c>
      <c r="C962" s="50">
        <v>469</v>
      </c>
      <c r="D962" s="50" t="str">
        <f t="shared" si="206"/>
        <v>300-500</v>
      </c>
      <c r="E962" s="54">
        <v>1</v>
      </c>
      <c r="F962" s="54"/>
      <c r="G962" s="15"/>
      <c r="H962" s="54"/>
      <c r="I962" s="54"/>
      <c r="J962" s="46">
        <f t="shared" si="221"/>
        <v>1</v>
      </c>
      <c r="K962" s="62">
        <v>1</v>
      </c>
      <c r="L962" s="67"/>
      <c r="M962" s="67"/>
      <c r="N962" s="67"/>
      <c r="O962" s="67"/>
      <c r="P962" s="78">
        <f t="shared" si="201"/>
        <v>1</v>
      </c>
      <c r="Q962" s="144">
        <f t="shared" si="202"/>
        <v>100</v>
      </c>
    </row>
    <row r="963" spans="1:17" ht="18" x14ac:dyDescent="0.2">
      <c r="A963" s="31"/>
      <c r="B963" s="10" t="s">
        <v>801</v>
      </c>
      <c r="C963" s="50">
        <v>209</v>
      </c>
      <c r="D963" s="50" t="str">
        <f t="shared" si="206"/>
        <v>200-300</v>
      </c>
      <c r="E963" s="54">
        <v>0</v>
      </c>
      <c r="F963" s="54"/>
      <c r="G963" s="15"/>
      <c r="H963" s="54"/>
      <c r="I963" s="54"/>
      <c r="J963" s="46">
        <f t="shared" si="221"/>
        <v>0</v>
      </c>
      <c r="K963" s="62">
        <v>0</v>
      </c>
      <c r="L963" s="67"/>
      <c r="M963" s="67"/>
      <c r="N963" s="67"/>
      <c r="O963" s="67"/>
      <c r="P963" s="78">
        <f t="shared" si="201"/>
        <v>0</v>
      </c>
      <c r="Q963" s="146" t="s">
        <v>1798</v>
      </c>
    </row>
    <row r="964" spans="1:17" ht="18" x14ac:dyDescent="0.2">
      <c r="A964" s="39">
        <v>3</v>
      </c>
      <c r="B964" s="12" t="s">
        <v>1658</v>
      </c>
      <c r="C964" s="40">
        <v>2620</v>
      </c>
      <c r="D964" s="40"/>
      <c r="E964" s="53">
        <f>SUM(E965:E967)</f>
        <v>1</v>
      </c>
      <c r="F964" s="53">
        <f t="shared" ref="F964:O964" si="223">SUM(F965:F967)</f>
        <v>0</v>
      </c>
      <c r="G964" s="53">
        <f t="shared" si="223"/>
        <v>0</v>
      </c>
      <c r="H964" s="53">
        <f t="shared" si="223"/>
        <v>0</v>
      </c>
      <c r="I964" s="53">
        <f t="shared" si="223"/>
        <v>0</v>
      </c>
      <c r="J964" s="42">
        <f t="shared" si="221"/>
        <v>1</v>
      </c>
      <c r="K964" s="41">
        <f t="shared" si="223"/>
        <v>1</v>
      </c>
      <c r="L964" s="41">
        <f t="shared" si="223"/>
        <v>0</v>
      </c>
      <c r="M964" s="41">
        <f t="shared" si="223"/>
        <v>0</v>
      </c>
      <c r="N964" s="41">
        <f t="shared" si="223"/>
        <v>0</v>
      </c>
      <c r="O964" s="41">
        <f t="shared" si="223"/>
        <v>0</v>
      </c>
      <c r="P964" s="78">
        <f t="shared" si="201"/>
        <v>1</v>
      </c>
      <c r="Q964" s="144">
        <f t="shared" si="202"/>
        <v>100</v>
      </c>
    </row>
    <row r="965" spans="1:17" ht="18" x14ac:dyDescent="0.2">
      <c r="A965" s="31"/>
      <c r="B965" s="10" t="s">
        <v>802</v>
      </c>
      <c r="C965" s="50">
        <v>2352</v>
      </c>
      <c r="D965" s="50" t="str">
        <f t="shared" si="206"/>
        <v>2000-3000</v>
      </c>
      <c r="E965" s="54">
        <v>1</v>
      </c>
      <c r="F965" s="54"/>
      <c r="G965" s="15"/>
      <c r="H965" s="54"/>
      <c r="I965" s="54"/>
      <c r="J965" s="46">
        <f t="shared" si="221"/>
        <v>1</v>
      </c>
      <c r="K965" s="62">
        <v>1</v>
      </c>
      <c r="L965" s="67"/>
      <c r="M965" s="67"/>
      <c r="N965" s="67"/>
      <c r="O965" s="67"/>
      <c r="P965" s="78">
        <f t="shared" ref="P965:P1028" si="224">SUM(K965:O965)</f>
        <v>1</v>
      </c>
      <c r="Q965" s="144">
        <f t="shared" ref="Q965:Q1028" si="225">J965/P965*100</f>
        <v>100</v>
      </c>
    </row>
    <row r="966" spans="1:17" ht="18" x14ac:dyDescent="0.2">
      <c r="A966" s="31"/>
      <c r="B966" s="10" t="s">
        <v>803</v>
      </c>
      <c r="C966" s="50">
        <v>111</v>
      </c>
      <c r="D966" s="50" t="str">
        <f t="shared" si="206"/>
        <v>100-200</v>
      </c>
      <c r="E966" s="54">
        <v>0</v>
      </c>
      <c r="F966" s="54"/>
      <c r="G966" s="15"/>
      <c r="H966" s="54"/>
      <c r="I966" s="54"/>
      <c r="J966" s="46">
        <f t="shared" si="221"/>
        <v>0</v>
      </c>
      <c r="K966" s="62">
        <v>0</v>
      </c>
      <c r="L966" s="67"/>
      <c r="M966" s="67"/>
      <c r="N966" s="67"/>
      <c r="O966" s="67"/>
      <c r="P966" s="78">
        <f t="shared" si="224"/>
        <v>0</v>
      </c>
      <c r="Q966" s="146" t="s">
        <v>1798</v>
      </c>
    </row>
    <row r="967" spans="1:17" ht="18" x14ac:dyDescent="0.2">
      <c r="A967" s="31"/>
      <c r="B967" s="10" t="s">
        <v>804</v>
      </c>
      <c r="C967" s="50">
        <v>157</v>
      </c>
      <c r="D967" s="50" t="str">
        <f t="shared" si="206"/>
        <v>100-200</v>
      </c>
      <c r="E967" s="54">
        <v>0</v>
      </c>
      <c r="F967" s="54"/>
      <c r="G967" s="15"/>
      <c r="H967" s="54"/>
      <c r="I967" s="54"/>
      <c r="J967" s="46">
        <f t="shared" si="221"/>
        <v>0</v>
      </c>
      <c r="K967" s="62">
        <v>0</v>
      </c>
      <c r="L967" s="67"/>
      <c r="M967" s="67"/>
      <c r="N967" s="67"/>
      <c r="O967" s="67"/>
      <c r="P967" s="78">
        <f t="shared" si="224"/>
        <v>0</v>
      </c>
      <c r="Q967" s="146" t="s">
        <v>1798</v>
      </c>
    </row>
    <row r="968" spans="1:17" ht="18" x14ac:dyDescent="0.2">
      <c r="A968" s="39">
        <v>4</v>
      </c>
      <c r="B968" s="12" t="s">
        <v>1659</v>
      </c>
      <c r="C968" s="40">
        <v>490</v>
      </c>
      <c r="D968" s="40"/>
      <c r="E968" s="53">
        <f>SUM(E969)</f>
        <v>1</v>
      </c>
      <c r="F968" s="53">
        <f t="shared" ref="F968:O968" si="226">SUM(F969)</f>
        <v>0</v>
      </c>
      <c r="G968" s="53">
        <f t="shared" si="226"/>
        <v>0</v>
      </c>
      <c r="H968" s="53">
        <f t="shared" si="226"/>
        <v>0</v>
      </c>
      <c r="I968" s="53">
        <f t="shared" si="226"/>
        <v>0</v>
      </c>
      <c r="J968" s="42">
        <f t="shared" si="221"/>
        <v>1</v>
      </c>
      <c r="K968" s="41">
        <f t="shared" si="226"/>
        <v>1</v>
      </c>
      <c r="L968" s="41">
        <f t="shared" si="226"/>
        <v>0</v>
      </c>
      <c r="M968" s="41">
        <f t="shared" si="226"/>
        <v>0</v>
      </c>
      <c r="N968" s="41">
        <f t="shared" si="226"/>
        <v>0</v>
      </c>
      <c r="O968" s="41">
        <f t="shared" si="226"/>
        <v>0</v>
      </c>
      <c r="P968" s="78">
        <f t="shared" si="224"/>
        <v>1</v>
      </c>
      <c r="Q968" s="144">
        <f t="shared" si="225"/>
        <v>100</v>
      </c>
    </row>
    <row r="969" spans="1:17" ht="18" x14ac:dyDescent="0.2">
      <c r="A969" s="31"/>
      <c r="B969" s="10" t="s">
        <v>807</v>
      </c>
      <c r="C969" s="50">
        <v>490</v>
      </c>
      <c r="D969" s="50" t="str">
        <f t="shared" si="206"/>
        <v>300-500</v>
      </c>
      <c r="E969" s="54">
        <v>1</v>
      </c>
      <c r="F969" s="54"/>
      <c r="G969" s="15"/>
      <c r="H969" s="54"/>
      <c r="I969" s="54"/>
      <c r="J969" s="46">
        <f t="shared" si="221"/>
        <v>1</v>
      </c>
      <c r="K969" s="62">
        <v>1</v>
      </c>
      <c r="L969" s="67"/>
      <c r="M969" s="67"/>
      <c r="N969" s="67"/>
      <c r="O969" s="67"/>
      <c r="P969" s="78">
        <f t="shared" si="224"/>
        <v>1</v>
      </c>
      <c r="Q969" s="144">
        <f t="shared" si="225"/>
        <v>100</v>
      </c>
    </row>
    <row r="970" spans="1:17" ht="18" x14ac:dyDescent="0.2">
      <c r="A970" s="39">
        <v>5</v>
      </c>
      <c r="B970" s="12" t="s">
        <v>1660</v>
      </c>
      <c r="C970" s="40">
        <v>814</v>
      </c>
      <c r="D970" s="40"/>
      <c r="E970" s="53">
        <f>SUM(E971:E972)</f>
        <v>1</v>
      </c>
      <c r="F970" s="53">
        <f t="shared" ref="F970:O970" si="227">SUM(F971:F972)</f>
        <v>0</v>
      </c>
      <c r="G970" s="53">
        <f t="shared" si="227"/>
        <v>0</v>
      </c>
      <c r="H970" s="53">
        <f t="shared" si="227"/>
        <v>0</v>
      </c>
      <c r="I970" s="53">
        <f t="shared" si="227"/>
        <v>0</v>
      </c>
      <c r="J970" s="42">
        <f t="shared" si="221"/>
        <v>1</v>
      </c>
      <c r="K970" s="41">
        <f t="shared" si="227"/>
        <v>1</v>
      </c>
      <c r="L970" s="41">
        <f t="shared" si="227"/>
        <v>0</v>
      </c>
      <c r="M970" s="41">
        <f t="shared" si="227"/>
        <v>0</v>
      </c>
      <c r="N970" s="41">
        <f t="shared" si="227"/>
        <v>0</v>
      </c>
      <c r="O970" s="41">
        <f t="shared" si="227"/>
        <v>0</v>
      </c>
      <c r="P970" s="78">
        <f t="shared" si="224"/>
        <v>1</v>
      </c>
      <c r="Q970" s="144">
        <f t="shared" si="225"/>
        <v>100</v>
      </c>
    </row>
    <row r="971" spans="1:17" ht="18" x14ac:dyDescent="0.2">
      <c r="A971" s="31"/>
      <c r="B971" s="10" t="s">
        <v>805</v>
      </c>
      <c r="C971" s="50">
        <v>469</v>
      </c>
      <c r="D971" s="50" t="str">
        <f t="shared" ref="D971:D1034" si="228">IF(C971&lt;=100,"0-100",IF(AND(C971&gt;100,C971&lt;=200),"100-200",IF(AND(C971&gt;200,C971&lt;=300),"200-300",IF(AND(C971&gt;300,C971&lt;=500),"300-500",IF(AND(C971&gt;500,C971&lt;=1000),"500-1000",IF(AND(C971&gt;1000,C971&lt;=1500),"1000-1500",IF(AND(C971&gt;1500,C971&lt;=2000),"1500-2000",IF(AND(C971&gt;2000,C971&lt;=3000),"2000-3000",IF(AND(C971&gt;3000,C971&lt;=5000),"3000-5000",IF(C971&gt;5000,"5000 и более"))))))))))</f>
        <v>300-500</v>
      </c>
      <c r="E971" s="54">
        <v>1</v>
      </c>
      <c r="F971" s="54"/>
      <c r="G971" s="15"/>
      <c r="H971" s="54"/>
      <c r="I971" s="54"/>
      <c r="J971" s="46">
        <f t="shared" si="221"/>
        <v>1</v>
      </c>
      <c r="K971" s="62">
        <v>1</v>
      </c>
      <c r="L971" s="67"/>
      <c r="M971" s="67"/>
      <c r="N971" s="67"/>
      <c r="O971" s="67"/>
      <c r="P971" s="78">
        <f t="shared" si="224"/>
        <v>1</v>
      </c>
      <c r="Q971" s="144">
        <f t="shared" si="225"/>
        <v>100</v>
      </c>
    </row>
    <row r="972" spans="1:17" ht="18" x14ac:dyDescent="0.2">
      <c r="A972" s="31"/>
      <c r="B972" s="10" t="s">
        <v>806</v>
      </c>
      <c r="C972" s="50">
        <v>45</v>
      </c>
      <c r="D972" s="50" t="str">
        <f t="shared" si="228"/>
        <v>0-100</v>
      </c>
      <c r="E972" s="54">
        <v>0</v>
      </c>
      <c r="F972" s="54"/>
      <c r="G972" s="15"/>
      <c r="H972" s="54"/>
      <c r="I972" s="54"/>
      <c r="J972" s="46">
        <f t="shared" si="221"/>
        <v>0</v>
      </c>
      <c r="K972" s="62">
        <v>0</v>
      </c>
      <c r="L972" s="67"/>
      <c r="M972" s="67"/>
      <c r="N972" s="67"/>
      <c r="O972" s="67"/>
      <c r="P972" s="78">
        <f t="shared" si="224"/>
        <v>0</v>
      </c>
      <c r="Q972" s="146" t="s">
        <v>1798</v>
      </c>
    </row>
    <row r="973" spans="1:17" ht="18" x14ac:dyDescent="0.2">
      <c r="A973" s="39">
        <v>6</v>
      </c>
      <c r="B973" s="12" t="s">
        <v>1661</v>
      </c>
      <c r="C973" s="40">
        <v>490</v>
      </c>
      <c r="D973" s="40"/>
      <c r="E973" s="53">
        <f>SUM(E974:E975)</f>
        <v>2</v>
      </c>
      <c r="F973" s="53">
        <f t="shared" ref="F973:O973" si="229">SUM(F974:F975)</f>
        <v>0</v>
      </c>
      <c r="G973" s="53">
        <f t="shared" si="229"/>
        <v>0</v>
      </c>
      <c r="H973" s="53">
        <f t="shared" si="229"/>
        <v>0</v>
      </c>
      <c r="I973" s="53">
        <f t="shared" si="229"/>
        <v>0</v>
      </c>
      <c r="J973" s="42">
        <f t="shared" si="221"/>
        <v>2</v>
      </c>
      <c r="K973" s="41">
        <f t="shared" si="229"/>
        <v>1</v>
      </c>
      <c r="L973" s="41">
        <f t="shared" si="229"/>
        <v>0</v>
      </c>
      <c r="M973" s="41">
        <f t="shared" si="229"/>
        <v>0</v>
      </c>
      <c r="N973" s="41">
        <f t="shared" si="229"/>
        <v>0</v>
      </c>
      <c r="O973" s="41">
        <f t="shared" si="229"/>
        <v>0</v>
      </c>
      <c r="P973" s="78">
        <f t="shared" si="224"/>
        <v>1</v>
      </c>
      <c r="Q973" s="144">
        <f t="shared" si="225"/>
        <v>200</v>
      </c>
    </row>
    <row r="974" spans="1:17" ht="18" x14ac:dyDescent="0.2">
      <c r="A974" s="31"/>
      <c r="B974" s="10" t="s">
        <v>808</v>
      </c>
      <c r="C974" s="50">
        <v>377</v>
      </c>
      <c r="D974" s="50" t="str">
        <f t="shared" si="228"/>
        <v>300-500</v>
      </c>
      <c r="E974" s="54">
        <v>1</v>
      </c>
      <c r="F974" s="54"/>
      <c r="G974" s="15"/>
      <c r="H974" s="54"/>
      <c r="I974" s="54"/>
      <c r="J974" s="46">
        <f t="shared" si="221"/>
        <v>1</v>
      </c>
      <c r="K974" s="62">
        <v>1</v>
      </c>
      <c r="L974" s="67"/>
      <c r="M974" s="67"/>
      <c r="N974" s="67"/>
      <c r="O974" s="67"/>
      <c r="P974" s="78">
        <f t="shared" si="224"/>
        <v>1</v>
      </c>
      <c r="Q974" s="144">
        <f t="shared" si="225"/>
        <v>100</v>
      </c>
    </row>
    <row r="975" spans="1:17" ht="18" x14ac:dyDescent="0.2">
      <c r="A975" s="31"/>
      <c r="B975" s="10" t="s">
        <v>809</v>
      </c>
      <c r="C975" s="50">
        <v>113</v>
      </c>
      <c r="D975" s="50" t="str">
        <f t="shared" si="228"/>
        <v>100-200</v>
      </c>
      <c r="E975" s="54">
        <v>1</v>
      </c>
      <c r="F975" s="54"/>
      <c r="G975" s="15"/>
      <c r="H975" s="54"/>
      <c r="I975" s="54"/>
      <c r="J975" s="46">
        <f t="shared" si="221"/>
        <v>1</v>
      </c>
      <c r="K975" s="62">
        <v>0</v>
      </c>
      <c r="L975" s="67"/>
      <c r="M975" s="67"/>
      <c r="N975" s="67"/>
      <c r="O975" s="67"/>
      <c r="P975" s="78">
        <f t="shared" si="224"/>
        <v>0</v>
      </c>
      <c r="Q975" s="146" t="s">
        <v>1798</v>
      </c>
    </row>
    <row r="976" spans="1:17" ht="18" x14ac:dyDescent="0.2">
      <c r="A976" s="39">
        <v>7</v>
      </c>
      <c r="B976" s="12" t="s">
        <v>1662</v>
      </c>
      <c r="C976" s="40">
        <v>790</v>
      </c>
      <c r="D976" s="40"/>
      <c r="E976" s="53">
        <f>SUM(E977)</f>
        <v>1</v>
      </c>
      <c r="F976" s="53">
        <f t="shared" ref="F976:O976" si="230">SUM(F977)</f>
        <v>0</v>
      </c>
      <c r="G976" s="53">
        <f t="shared" si="230"/>
        <v>0</v>
      </c>
      <c r="H976" s="53">
        <f t="shared" si="230"/>
        <v>0</v>
      </c>
      <c r="I976" s="53">
        <f t="shared" si="230"/>
        <v>0</v>
      </c>
      <c r="J976" s="42">
        <f t="shared" si="221"/>
        <v>1</v>
      </c>
      <c r="K976" s="41">
        <f t="shared" si="230"/>
        <v>1</v>
      </c>
      <c r="L976" s="41">
        <f t="shared" si="230"/>
        <v>0</v>
      </c>
      <c r="M976" s="41">
        <f t="shared" si="230"/>
        <v>0</v>
      </c>
      <c r="N976" s="41">
        <f t="shared" si="230"/>
        <v>0</v>
      </c>
      <c r="O976" s="41">
        <f t="shared" si="230"/>
        <v>0</v>
      </c>
      <c r="P976" s="78">
        <f t="shared" si="224"/>
        <v>1</v>
      </c>
      <c r="Q976" s="144">
        <f t="shared" si="225"/>
        <v>100</v>
      </c>
    </row>
    <row r="977" spans="1:17" ht="18" x14ac:dyDescent="0.2">
      <c r="A977" s="31"/>
      <c r="B977" s="10" t="s">
        <v>810</v>
      </c>
      <c r="C977" s="50">
        <v>790</v>
      </c>
      <c r="D977" s="50" t="str">
        <f t="shared" si="228"/>
        <v>500-1000</v>
      </c>
      <c r="E977" s="54">
        <v>1</v>
      </c>
      <c r="F977" s="54"/>
      <c r="G977" s="15"/>
      <c r="H977" s="54"/>
      <c r="I977" s="54"/>
      <c r="J977" s="46">
        <f t="shared" si="221"/>
        <v>1</v>
      </c>
      <c r="K977" s="62">
        <v>1</v>
      </c>
      <c r="L977" s="67"/>
      <c r="M977" s="67"/>
      <c r="N977" s="67"/>
      <c r="O977" s="67"/>
      <c r="P977" s="78">
        <f t="shared" si="224"/>
        <v>1</v>
      </c>
      <c r="Q977" s="144">
        <f t="shared" si="225"/>
        <v>100</v>
      </c>
    </row>
    <row r="978" spans="1:17" ht="18" x14ac:dyDescent="0.2">
      <c r="A978" s="39">
        <v>8</v>
      </c>
      <c r="B978" s="12" t="s">
        <v>1663</v>
      </c>
      <c r="C978" s="40">
        <v>1466</v>
      </c>
      <c r="D978" s="40"/>
      <c r="E978" s="53">
        <f>SUM(E979:E981)</f>
        <v>1</v>
      </c>
      <c r="F978" s="53">
        <f t="shared" ref="F978:O978" si="231">SUM(F979:F981)</f>
        <v>0</v>
      </c>
      <c r="G978" s="53">
        <f t="shared" si="231"/>
        <v>0</v>
      </c>
      <c r="H978" s="53">
        <f t="shared" si="231"/>
        <v>0</v>
      </c>
      <c r="I978" s="53">
        <f t="shared" si="231"/>
        <v>0</v>
      </c>
      <c r="J978" s="42">
        <f t="shared" si="221"/>
        <v>1</v>
      </c>
      <c r="K978" s="41">
        <f t="shared" si="231"/>
        <v>1</v>
      </c>
      <c r="L978" s="41">
        <f t="shared" si="231"/>
        <v>0</v>
      </c>
      <c r="M978" s="41">
        <f t="shared" si="231"/>
        <v>0</v>
      </c>
      <c r="N978" s="41">
        <f t="shared" si="231"/>
        <v>0</v>
      </c>
      <c r="O978" s="41">
        <f t="shared" si="231"/>
        <v>0</v>
      </c>
      <c r="P978" s="78">
        <f t="shared" si="224"/>
        <v>1</v>
      </c>
      <c r="Q978" s="144">
        <f t="shared" si="225"/>
        <v>100</v>
      </c>
    </row>
    <row r="979" spans="1:17" ht="18" x14ac:dyDescent="0.2">
      <c r="A979" s="31"/>
      <c r="B979" s="10" t="s">
        <v>811</v>
      </c>
      <c r="C979" s="50">
        <v>1421</v>
      </c>
      <c r="D979" s="50" t="str">
        <f t="shared" si="228"/>
        <v>1000-1500</v>
      </c>
      <c r="E979" s="54">
        <v>1</v>
      </c>
      <c r="F979" s="54"/>
      <c r="G979" s="15"/>
      <c r="H979" s="54"/>
      <c r="I979" s="54"/>
      <c r="J979" s="46">
        <f t="shared" si="221"/>
        <v>1</v>
      </c>
      <c r="K979" s="62">
        <v>1</v>
      </c>
      <c r="L979" s="67"/>
      <c r="M979" s="67"/>
      <c r="N979" s="67"/>
      <c r="O979" s="67"/>
      <c r="P979" s="78">
        <f t="shared" si="224"/>
        <v>1</v>
      </c>
      <c r="Q979" s="144">
        <f t="shared" si="225"/>
        <v>100</v>
      </c>
    </row>
    <row r="980" spans="1:17" ht="18" x14ac:dyDescent="0.2">
      <c r="A980" s="31"/>
      <c r="B980" s="10" t="s">
        <v>812</v>
      </c>
      <c r="C980" s="50">
        <v>37</v>
      </c>
      <c r="D980" s="50" t="str">
        <f t="shared" si="228"/>
        <v>0-100</v>
      </c>
      <c r="E980" s="54">
        <v>0</v>
      </c>
      <c r="F980" s="54"/>
      <c r="G980" s="15"/>
      <c r="H980" s="54"/>
      <c r="I980" s="54"/>
      <c r="J980" s="46">
        <f t="shared" si="221"/>
        <v>0</v>
      </c>
      <c r="K980" s="62">
        <v>0</v>
      </c>
      <c r="L980" s="67"/>
      <c r="M980" s="67"/>
      <c r="N980" s="67"/>
      <c r="O980" s="67"/>
      <c r="P980" s="78">
        <f t="shared" si="224"/>
        <v>0</v>
      </c>
      <c r="Q980" s="146" t="s">
        <v>1798</v>
      </c>
    </row>
    <row r="981" spans="1:17" ht="18" x14ac:dyDescent="0.2">
      <c r="A981" s="31"/>
      <c r="B981" s="10" t="s">
        <v>813</v>
      </c>
      <c r="C981" s="50">
        <v>8</v>
      </c>
      <c r="D981" s="50" t="str">
        <f t="shared" si="228"/>
        <v>0-100</v>
      </c>
      <c r="E981" s="54">
        <v>0</v>
      </c>
      <c r="F981" s="54"/>
      <c r="G981" s="15"/>
      <c r="H981" s="54"/>
      <c r="I981" s="54"/>
      <c r="J981" s="46">
        <f t="shared" si="221"/>
        <v>0</v>
      </c>
      <c r="K981" s="62">
        <v>0</v>
      </c>
      <c r="L981" s="67"/>
      <c r="M981" s="67"/>
      <c r="N981" s="67"/>
      <c r="O981" s="67"/>
      <c r="P981" s="78">
        <f t="shared" si="224"/>
        <v>0</v>
      </c>
      <c r="Q981" s="146" t="s">
        <v>1798</v>
      </c>
    </row>
    <row r="982" spans="1:17" ht="18" x14ac:dyDescent="0.2">
      <c r="A982" s="39">
        <v>9</v>
      </c>
      <c r="B982" s="12" t="s">
        <v>1664</v>
      </c>
      <c r="C982" s="40">
        <v>1756</v>
      </c>
      <c r="D982" s="40"/>
      <c r="E982" s="53">
        <f>SUM(E983:E984)</f>
        <v>2</v>
      </c>
      <c r="F982" s="53">
        <f t="shared" ref="F982:O982" si="232">SUM(F983:F984)</f>
        <v>0</v>
      </c>
      <c r="G982" s="53">
        <f t="shared" si="232"/>
        <v>0</v>
      </c>
      <c r="H982" s="53">
        <f t="shared" si="232"/>
        <v>0</v>
      </c>
      <c r="I982" s="53">
        <f t="shared" si="232"/>
        <v>0</v>
      </c>
      <c r="J982" s="42">
        <f t="shared" si="221"/>
        <v>2</v>
      </c>
      <c r="K982" s="41">
        <f t="shared" si="232"/>
        <v>1</v>
      </c>
      <c r="L982" s="41">
        <f t="shared" si="232"/>
        <v>0</v>
      </c>
      <c r="M982" s="41">
        <f t="shared" si="232"/>
        <v>0</v>
      </c>
      <c r="N982" s="41">
        <f t="shared" si="232"/>
        <v>0</v>
      </c>
      <c r="O982" s="41">
        <f t="shared" si="232"/>
        <v>0</v>
      </c>
      <c r="P982" s="78">
        <f t="shared" si="224"/>
        <v>1</v>
      </c>
      <c r="Q982" s="144">
        <f t="shared" si="225"/>
        <v>200</v>
      </c>
    </row>
    <row r="983" spans="1:17" ht="18" x14ac:dyDescent="0.2">
      <c r="A983" s="31"/>
      <c r="B983" s="10" t="s">
        <v>814</v>
      </c>
      <c r="C983" s="50">
        <v>1616</v>
      </c>
      <c r="D983" s="50" t="str">
        <f t="shared" si="228"/>
        <v>1500-2000</v>
      </c>
      <c r="E983" s="54">
        <v>1</v>
      </c>
      <c r="F983" s="54"/>
      <c r="G983" s="15"/>
      <c r="H983" s="54"/>
      <c r="I983" s="54"/>
      <c r="J983" s="46">
        <f t="shared" si="221"/>
        <v>1</v>
      </c>
      <c r="K983" s="62">
        <v>1</v>
      </c>
      <c r="L983" s="67"/>
      <c r="M983" s="67"/>
      <c r="N983" s="67"/>
      <c r="O983" s="67"/>
      <c r="P983" s="78">
        <f t="shared" si="224"/>
        <v>1</v>
      </c>
      <c r="Q983" s="144">
        <f t="shared" si="225"/>
        <v>100</v>
      </c>
    </row>
    <row r="984" spans="1:17" ht="18" x14ac:dyDescent="0.2">
      <c r="A984" s="31"/>
      <c r="B984" s="10" t="s">
        <v>815</v>
      </c>
      <c r="C984" s="50">
        <v>140</v>
      </c>
      <c r="D984" s="50" t="str">
        <f t="shared" si="228"/>
        <v>100-200</v>
      </c>
      <c r="E984" s="54">
        <v>1</v>
      </c>
      <c r="F984" s="54"/>
      <c r="G984" s="15"/>
      <c r="H984" s="54"/>
      <c r="I984" s="54"/>
      <c r="J984" s="46">
        <f t="shared" si="221"/>
        <v>1</v>
      </c>
      <c r="K984" s="62">
        <v>0</v>
      </c>
      <c r="L984" s="67"/>
      <c r="M984" s="67"/>
      <c r="N984" s="67"/>
      <c r="O984" s="67"/>
      <c r="P984" s="78">
        <f t="shared" si="224"/>
        <v>0</v>
      </c>
      <c r="Q984" s="80" t="s">
        <v>1799</v>
      </c>
    </row>
    <row r="985" spans="1:17" ht="18" x14ac:dyDescent="0.2">
      <c r="A985" s="39">
        <v>10</v>
      </c>
      <c r="B985" s="12" t="s">
        <v>1636</v>
      </c>
      <c r="C985" s="40">
        <v>1053</v>
      </c>
      <c r="D985" s="40"/>
      <c r="E985" s="53">
        <f>SUM(E986:E990)</f>
        <v>2</v>
      </c>
      <c r="F985" s="53">
        <f t="shared" ref="F985:O985" si="233">SUM(F986:F990)</f>
        <v>0</v>
      </c>
      <c r="G985" s="53">
        <f t="shared" si="233"/>
        <v>0</v>
      </c>
      <c r="H985" s="53">
        <f t="shared" si="233"/>
        <v>0</v>
      </c>
      <c r="I985" s="53">
        <f t="shared" si="233"/>
        <v>0</v>
      </c>
      <c r="J985" s="42">
        <f t="shared" si="221"/>
        <v>2</v>
      </c>
      <c r="K985" s="41">
        <f t="shared" si="233"/>
        <v>1</v>
      </c>
      <c r="L985" s="41">
        <f t="shared" si="233"/>
        <v>0</v>
      </c>
      <c r="M985" s="41">
        <f t="shared" si="233"/>
        <v>0</v>
      </c>
      <c r="N985" s="41">
        <f t="shared" si="233"/>
        <v>0</v>
      </c>
      <c r="O985" s="41">
        <f t="shared" si="233"/>
        <v>0</v>
      </c>
      <c r="P985" s="78">
        <f t="shared" si="224"/>
        <v>1</v>
      </c>
      <c r="Q985" s="144">
        <f t="shared" si="225"/>
        <v>200</v>
      </c>
    </row>
    <row r="986" spans="1:17" ht="18" x14ac:dyDescent="0.2">
      <c r="A986" s="31"/>
      <c r="B986" s="10" t="s">
        <v>816</v>
      </c>
      <c r="C986" s="50">
        <v>795</v>
      </c>
      <c r="D986" s="50" t="str">
        <f t="shared" si="228"/>
        <v>500-1000</v>
      </c>
      <c r="E986" s="54">
        <v>1</v>
      </c>
      <c r="F986" s="54"/>
      <c r="G986" s="15"/>
      <c r="H986" s="54"/>
      <c r="I986" s="54"/>
      <c r="J986" s="46">
        <f t="shared" si="221"/>
        <v>1</v>
      </c>
      <c r="K986" s="62">
        <v>1</v>
      </c>
      <c r="L986" s="67"/>
      <c r="M986" s="67"/>
      <c r="N986" s="67"/>
      <c r="O986" s="67"/>
      <c r="P986" s="78">
        <f t="shared" si="224"/>
        <v>1</v>
      </c>
      <c r="Q986" s="144">
        <f t="shared" si="225"/>
        <v>100</v>
      </c>
    </row>
    <row r="987" spans="1:17" ht="18" x14ac:dyDescent="0.2">
      <c r="A987" s="31"/>
      <c r="B987" s="10" t="s">
        <v>817</v>
      </c>
      <c r="C987" s="50">
        <v>26</v>
      </c>
      <c r="D987" s="50" t="str">
        <f t="shared" si="228"/>
        <v>0-100</v>
      </c>
      <c r="E987" s="54">
        <v>0</v>
      </c>
      <c r="F987" s="54"/>
      <c r="G987" s="15"/>
      <c r="H987" s="54"/>
      <c r="I987" s="54"/>
      <c r="J987" s="46">
        <f t="shared" si="221"/>
        <v>0</v>
      </c>
      <c r="K987" s="62">
        <v>0</v>
      </c>
      <c r="L987" s="67"/>
      <c r="M987" s="67"/>
      <c r="N987" s="67"/>
      <c r="O987" s="67"/>
      <c r="P987" s="78">
        <f t="shared" si="224"/>
        <v>0</v>
      </c>
      <c r="Q987" s="146" t="s">
        <v>1798</v>
      </c>
    </row>
    <row r="988" spans="1:17" ht="18" x14ac:dyDescent="0.2">
      <c r="A988" s="31"/>
      <c r="B988" s="10" t="s">
        <v>818</v>
      </c>
      <c r="C988" s="50">
        <v>7</v>
      </c>
      <c r="D988" s="50" t="str">
        <f t="shared" si="228"/>
        <v>0-100</v>
      </c>
      <c r="E988" s="54">
        <v>0</v>
      </c>
      <c r="F988" s="54"/>
      <c r="G988" s="15"/>
      <c r="H988" s="54"/>
      <c r="I988" s="54"/>
      <c r="J988" s="46">
        <f t="shared" si="221"/>
        <v>0</v>
      </c>
      <c r="K988" s="62">
        <v>0</v>
      </c>
      <c r="L988" s="67"/>
      <c r="M988" s="67"/>
      <c r="N988" s="67"/>
      <c r="O988" s="67"/>
      <c r="P988" s="78">
        <f t="shared" si="224"/>
        <v>0</v>
      </c>
      <c r="Q988" s="146" t="s">
        <v>1798</v>
      </c>
    </row>
    <row r="989" spans="1:17" ht="18" x14ac:dyDescent="0.2">
      <c r="A989" s="31"/>
      <c r="B989" s="10" t="s">
        <v>819</v>
      </c>
      <c r="C989" s="50">
        <v>12</v>
      </c>
      <c r="D989" s="50" t="str">
        <f t="shared" si="228"/>
        <v>0-100</v>
      </c>
      <c r="E989" s="54">
        <v>0</v>
      </c>
      <c r="F989" s="54"/>
      <c r="G989" s="15"/>
      <c r="H989" s="54"/>
      <c r="I989" s="54"/>
      <c r="J989" s="46">
        <f t="shared" si="221"/>
        <v>0</v>
      </c>
      <c r="K989" s="62">
        <v>0</v>
      </c>
      <c r="L989" s="67"/>
      <c r="M989" s="67"/>
      <c r="N989" s="67"/>
      <c r="O989" s="67"/>
      <c r="P989" s="78">
        <f t="shared" si="224"/>
        <v>0</v>
      </c>
      <c r="Q989" s="146" t="s">
        <v>1798</v>
      </c>
    </row>
    <row r="990" spans="1:17" ht="18" x14ac:dyDescent="0.2">
      <c r="A990" s="31"/>
      <c r="B990" s="10" t="s">
        <v>820</v>
      </c>
      <c r="C990" s="50">
        <v>213</v>
      </c>
      <c r="D990" s="50" t="str">
        <f t="shared" si="228"/>
        <v>200-300</v>
      </c>
      <c r="E990" s="54">
        <v>1</v>
      </c>
      <c r="F990" s="54"/>
      <c r="G990" s="15"/>
      <c r="H990" s="54"/>
      <c r="I990" s="54"/>
      <c r="J990" s="46">
        <f t="shared" si="221"/>
        <v>1</v>
      </c>
      <c r="K990" s="62">
        <v>0</v>
      </c>
      <c r="L990" s="67"/>
      <c r="M990" s="67"/>
      <c r="N990" s="67"/>
      <c r="O990" s="67"/>
      <c r="P990" s="78">
        <f t="shared" si="224"/>
        <v>0</v>
      </c>
      <c r="Q990" s="80" t="s">
        <v>1799</v>
      </c>
    </row>
    <row r="991" spans="1:17" ht="18" x14ac:dyDescent="0.2">
      <c r="A991" s="39">
        <v>11</v>
      </c>
      <c r="B991" s="12" t="s">
        <v>1665</v>
      </c>
      <c r="C991" s="40">
        <v>821</v>
      </c>
      <c r="D991" s="40"/>
      <c r="E991" s="53">
        <f>SUM(E992:E994)</f>
        <v>1</v>
      </c>
      <c r="F991" s="53">
        <f t="shared" ref="F991:O991" si="234">SUM(F992:F994)</f>
        <v>0</v>
      </c>
      <c r="G991" s="53">
        <f t="shared" si="234"/>
        <v>0</v>
      </c>
      <c r="H991" s="53">
        <f t="shared" si="234"/>
        <v>0</v>
      </c>
      <c r="I991" s="53">
        <f t="shared" si="234"/>
        <v>0</v>
      </c>
      <c r="J991" s="42">
        <f t="shared" si="221"/>
        <v>1</v>
      </c>
      <c r="K991" s="41">
        <f t="shared" si="234"/>
        <v>1</v>
      </c>
      <c r="L991" s="41">
        <f t="shared" si="234"/>
        <v>0</v>
      </c>
      <c r="M991" s="41">
        <f t="shared" si="234"/>
        <v>0</v>
      </c>
      <c r="N991" s="41">
        <f t="shared" si="234"/>
        <v>0</v>
      </c>
      <c r="O991" s="41">
        <f t="shared" si="234"/>
        <v>0</v>
      </c>
      <c r="P991" s="78">
        <f t="shared" si="224"/>
        <v>1</v>
      </c>
      <c r="Q991" s="144">
        <f t="shared" si="225"/>
        <v>100</v>
      </c>
    </row>
    <row r="992" spans="1:17" ht="18" x14ac:dyDescent="0.2">
      <c r="A992" s="31"/>
      <c r="B992" s="10" t="s">
        <v>821</v>
      </c>
      <c r="C992" s="50">
        <v>300</v>
      </c>
      <c r="D992" s="50" t="str">
        <f t="shared" si="228"/>
        <v>200-300</v>
      </c>
      <c r="E992" s="54">
        <v>1</v>
      </c>
      <c r="F992" s="54"/>
      <c r="G992" s="15"/>
      <c r="H992" s="54"/>
      <c r="I992" s="54"/>
      <c r="J992" s="46">
        <f t="shared" si="221"/>
        <v>1</v>
      </c>
      <c r="K992" s="62">
        <v>1</v>
      </c>
      <c r="L992" s="67"/>
      <c r="M992" s="67"/>
      <c r="N992" s="67"/>
      <c r="O992" s="67"/>
      <c r="P992" s="78">
        <f t="shared" si="224"/>
        <v>1</v>
      </c>
      <c r="Q992" s="144">
        <f t="shared" si="225"/>
        <v>100</v>
      </c>
    </row>
    <row r="993" spans="1:17" ht="18" x14ac:dyDescent="0.2">
      <c r="A993" s="31"/>
      <c r="B993" s="10" t="s">
        <v>822</v>
      </c>
      <c r="C993" s="50">
        <v>274</v>
      </c>
      <c r="D993" s="50" t="str">
        <f t="shared" si="228"/>
        <v>200-300</v>
      </c>
      <c r="E993" s="54">
        <v>0</v>
      </c>
      <c r="F993" s="54"/>
      <c r="G993" s="15"/>
      <c r="H993" s="54"/>
      <c r="I993" s="54"/>
      <c r="J993" s="46">
        <f t="shared" si="221"/>
        <v>0</v>
      </c>
      <c r="K993" s="62">
        <v>0</v>
      </c>
      <c r="L993" s="67"/>
      <c r="M993" s="67"/>
      <c r="N993" s="67"/>
      <c r="O993" s="67"/>
      <c r="P993" s="78">
        <f t="shared" si="224"/>
        <v>0</v>
      </c>
      <c r="Q993" s="146" t="s">
        <v>1798</v>
      </c>
    </row>
    <row r="994" spans="1:17" ht="18" x14ac:dyDescent="0.2">
      <c r="A994" s="31"/>
      <c r="B994" s="10" t="s">
        <v>823</v>
      </c>
      <c r="C994" s="50">
        <v>247</v>
      </c>
      <c r="D994" s="50" t="str">
        <f t="shared" si="228"/>
        <v>200-300</v>
      </c>
      <c r="E994" s="54">
        <v>0</v>
      </c>
      <c r="F994" s="54"/>
      <c r="G994" s="15"/>
      <c r="H994" s="54"/>
      <c r="I994" s="54"/>
      <c r="J994" s="46">
        <f t="shared" si="221"/>
        <v>0</v>
      </c>
      <c r="K994" s="62">
        <v>0</v>
      </c>
      <c r="L994" s="67"/>
      <c r="M994" s="67"/>
      <c r="N994" s="67"/>
      <c r="O994" s="67"/>
      <c r="P994" s="78">
        <f t="shared" si="224"/>
        <v>0</v>
      </c>
      <c r="Q994" s="146" t="s">
        <v>1798</v>
      </c>
    </row>
    <row r="995" spans="1:17" ht="18" x14ac:dyDescent="0.2">
      <c r="A995" s="39">
        <v>12</v>
      </c>
      <c r="B995" s="12" t="s">
        <v>1666</v>
      </c>
      <c r="C995" s="40">
        <v>464</v>
      </c>
      <c r="D995" s="40"/>
      <c r="E995" s="53">
        <f>SUM(E996)</f>
        <v>1</v>
      </c>
      <c r="F995" s="53">
        <f t="shared" ref="F995:O995" si="235">SUM(F996)</f>
        <v>0</v>
      </c>
      <c r="G995" s="53">
        <f t="shared" si="235"/>
        <v>0</v>
      </c>
      <c r="H995" s="53">
        <f t="shared" si="235"/>
        <v>0</v>
      </c>
      <c r="I995" s="53">
        <f t="shared" si="235"/>
        <v>0</v>
      </c>
      <c r="J995" s="42">
        <f t="shared" si="221"/>
        <v>1</v>
      </c>
      <c r="K995" s="41">
        <f t="shared" si="235"/>
        <v>1</v>
      </c>
      <c r="L995" s="41">
        <f t="shared" si="235"/>
        <v>0</v>
      </c>
      <c r="M995" s="41">
        <f t="shared" si="235"/>
        <v>0</v>
      </c>
      <c r="N995" s="41">
        <f t="shared" si="235"/>
        <v>0</v>
      </c>
      <c r="O995" s="41">
        <f t="shared" si="235"/>
        <v>0</v>
      </c>
      <c r="P995" s="78">
        <f t="shared" si="224"/>
        <v>1</v>
      </c>
      <c r="Q995" s="144">
        <f t="shared" si="225"/>
        <v>100</v>
      </c>
    </row>
    <row r="996" spans="1:17" ht="18" x14ac:dyDescent="0.2">
      <c r="A996" s="31"/>
      <c r="B996" s="10" t="s">
        <v>824</v>
      </c>
      <c r="C996" s="50">
        <v>464</v>
      </c>
      <c r="D996" s="50" t="str">
        <f t="shared" si="228"/>
        <v>300-500</v>
      </c>
      <c r="E996" s="54">
        <v>1</v>
      </c>
      <c r="F996" s="54"/>
      <c r="G996" s="15"/>
      <c r="H996" s="54"/>
      <c r="I996" s="54"/>
      <c r="J996" s="46">
        <f t="shared" si="221"/>
        <v>1</v>
      </c>
      <c r="K996" s="62">
        <v>1</v>
      </c>
      <c r="L996" s="67"/>
      <c r="M996" s="67"/>
      <c r="N996" s="67"/>
      <c r="O996" s="67"/>
      <c r="P996" s="78">
        <f t="shared" si="224"/>
        <v>1</v>
      </c>
      <c r="Q996" s="144">
        <f t="shared" si="225"/>
        <v>100</v>
      </c>
    </row>
    <row r="997" spans="1:17" ht="18" x14ac:dyDescent="0.2">
      <c r="A997" s="39">
        <v>13</v>
      </c>
      <c r="B997" s="12" t="s">
        <v>1667</v>
      </c>
      <c r="C997" s="40">
        <v>791</v>
      </c>
      <c r="D997" s="40"/>
      <c r="E997" s="53">
        <f>SUM(E998:E1000)</f>
        <v>2</v>
      </c>
      <c r="F997" s="53">
        <f t="shared" ref="F997:O997" si="236">SUM(F998:F1000)</f>
        <v>0</v>
      </c>
      <c r="G997" s="53">
        <f t="shared" si="236"/>
        <v>0</v>
      </c>
      <c r="H997" s="53">
        <f t="shared" si="236"/>
        <v>0</v>
      </c>
      <c r="I997" s="53">
        <f t="shared" si="236"/>
        <v>0</v>
      </c>
      <c r="J997" s="42">
        <f t="shared" si="221"/>
        <v>2</v>
      </c>
      <c r="K997" s="41">
        <f t="shared" si="236"/>
        <v>1</v>
      </c>
      <c r="L997" s="41">
        <f t="shared" si="236"/>
        <v>0</v>
      </c>
      <c r="M997" s="41">
        <f t="shared" si="236"/>
        <v>0</v>
      </c>
      <c r="N997" s="41">
        <f t="shared" si="236"/>
        <v>0</v>
      </c>
      <c r="O997" s="41">
        <f t="shared" si="236"/>
        <v>0</v>
      </c>
      <c r="P997" s="78">
        <f t="shared" si="224"/>
        <v>1</v>
      </c>
      <c r="Q997" s="144">
        <f t="shared" si="225"/>
        <v>200</v>
      </c>
    </row>
    <row r="998" spans="1:17" ht="18" x14ac:dyDescent="0.2">
      <c r="A998" s="31"/>
      <c r="B998" s="10" t="s">
        <v>825</v>
      </c>
      <c r="C998" s="50">
        <v>451</v>
      </c>
      <c r="D998" s="50" t="str">
        <f t="shared" si="228"/>
        <v>300-500</v>
      </c>
      <c r="E998" s="54">
        <v>1</v>
      </c>
      <c r="F998" s="54"/>
      <c r="G998" s="15"/>
      <c r="H998" s="54"/>
      <c r="I998" s="54"/>
      <c r="J998" s="46">
        <f t="shared" si="221"/>
        <v>1</v>
      </c>
      <c r="K998" s="62">
        <v>1</v>
      </c>
      <c r="L998" s="67"/>
      <c r="M998" s="67"/>
      <c r="N998" s="67"/>
      <c r="O998" s="67"/>
      <c r="P998" s="78">
        <f t="shared" si="224"/>
        <v>1</v>
      </c>
      <c r="Q998" s="144">
        <f t="shared" si="225"/>
        <v>100</v>
      </c>
    </row>
    <row r="999" spans="1:17" ht="18" x14ac:dyDescent="0.2">
      <c r="A999" s="31"/>
      <c r="B999" s="10" t="s">
        <v>826</v>
      </c>
      <c r="C999" s="50">
        <v>294</v>
      </c>
      <c r="D999" s="50" t="str">
        <f t="shared" si="228"/>
        <v>200-300</v>
      </c>
      <c r="E999" s="54">
        <v>1</v>
      </c>
      <c r="F999" s="54"/>
      <c r="G999" s="15"/>
      <c r="H999" s="54"/>
      <c r="I999" s="54"/>
      <c r="J999" s="46">
        <f t="shared" si="221"/>
        <v>1</v>
      </c>
      <c r="K999" s="62">
        <v>0</v>
      </c>
      <c r="L999" s="67"/>
      <c r="M999" s="67"/>
      <c r="N999" s="67"/>
      <c r="O999" s="67"/>
      <c r="P999" s="78">
        <f t="shared" si="224"/>
        <v>0</v>
      </c>
      <c r="Q999" s="80" t="s">
        <v>1799</v>
      </c>
    </row>
    <row r="1000" spans="1:17" ht="18" x14ac:dyDescent="0.2">
      <c r="A1000" s="31"/>
      <c r="B1000" s="10" t="s">
        <v>827</v>
      </c>
      <c r="C1000" s="50">
        <v>46</v>
      </c>
      <c r="D1000" s="50" t="str">
        <f t="shared" si="228"/>
        <v>0-100</v>
      </c>
      <c r="E1000" s="54">
        <v>0</v>
      </c>
      <c r="F1000" s="54"/>
      <c r="G1000" s="15"/>
      <c r="H1000" s="54"/>
      <c r="I1000" s="54"/>
      <c r="J1000" s="46">
        <f t="shared" si="221"/>
        <v>0</v>
      </c>
      <c r="K1000" s="62">
        <v>0</v>
      </c>
      <c r="L1000" s="67"/>
      <c r="M1000" s="67"/>
      <c r="N1000" s="67"/>
      <c r="O1000" s="67"/>
      <c r="P1000" s="78">
        <f t="shared" si="224"/>
        <v>0</v>
      </c>
      <c r="Q1000" s="146" t="s">
        <v>1798</v>
      </c>
    </row>
    <row r="1001" spans="1:17" ht="18" x14ac:dyDescent="0.2">
      <c r="A1001" s="39">
        <v>14</v>
      </c>
      <c r="B1001" s="12" t="s">
        <v>1668</v>
      </c>
      <c r="C1001" s="40">
        <v>614</v>
      </c>
      <c r="D1001" s="40"/>
      <c r="E1001" s="53">
        <f>SUM(E1002:E1003)</f>
        <v>1</v>
      </c>
      <c r="F1001" s="53">
        <f t="shared" ref="F1001:O1001" si="237">SUM(F1002:F1003)</f>
        <v>0</v>
      </c>
      <c r="G1001" s="53">
        <f t="shared" si="237"/>
        <v>0</v>
      </c>
      <c r="H1001" s="53">
        <f t="shared" si="237"/>
        <v>0</v>
      </c>
      <c r="I1001" s="53">
        <f t="shared" si="237"/>
        <v>0</v>
      </c>
      <c r="J1001" s="42">
        <f t="shared" si="221"/>
        <v>1</v>
      </c>
      <c r="K1001" s="41">
        <f t="shared" si="237"/>
        <v>1</v>
      </c>
      <c r="L1001" s="41">
        <f t="shared" si="237"/>
        <v>0</v>
      </c>
      <c r="M1001" s="41">
        <f t="shared" si="237"/>
        <v>0</v>
      </c>
      <c r="N1001" s="41">
        <f t="shared" si="237"/>
        <v>0</v>
      </c>
      <c r="O1001" s="41">
        <f t="shared" si="237"/>
        <v>0</v>
      </c>
      <c r="P1001" s="78">
        <f t="shared" si="224"/>
        <v>1</v>
      </c>
      <c r="Q1001" s="144">
        <f t="shared" si="225"/>
        <v>100</v>
      </c>
    </row>
    <row r="1002" spans="1:17" ht="18" x14ac:dyDescent="0.2">
      <c r="A1002" s="31"/>
      <c r="B1002" s="10" t="s">
        <v>828</v>
      </c>
      <c r="C1002" s="50">
        <v>453</v>
      </c>
      <c r="D1002" s="50" t="str">
        <f t="shared" si="228"/>
        <v>300-500</v>
      </c>
      <c r="E1002" s="54">
        <v>1</v>
      </c>
      <c r="F1002" s="54"/>
      <c r="G1002" s="15"/>
      <c r="H1002" s="54"/>
      <c r="I1002" s="54"/>
      <c r="J1002" s="46">
        <f t="shared" si="221"/>
        <v>1</v>
      </c>
      <c r="K1002" s="62">
        <v>1</v>
      </c>
      <c r="L1002" s="67"/>
      <c r="M1002" s="67"/>
      <c r="N1002" s="67"/>
      <c r="O1002" s="67"/>
      <c r="P1002" s="78">
        <f t="shared" si="224"/>
        <v>1</v>
      </c>
      <c r="Q1002" s="144">
        <f t="shared" si="225"/>
        <v>100</v>
      </c>
    </row>
    <row r="1003" spans="1:17" ht="18" x14ac:dyDescent="0.2">
      <c r="A1003" s="31"/>
      <c r="B1003" s="10" t="s">
        <v>769</v>
      </c>
      <c r="C1003" s="50">
        <v>161</v>
      </c>
      <c r="D1003" s="50" t="str">
        <f t="shared" si="228"/>
        <v>100-200</v>
      </c>
      <c r="E1003" s="54">
        <v>0</v>
      </c>
      <c r="F1003" s="54"/>
      <c r="G1003" s="15"/>
      <c r="H1003" s="54"/>
      <c r="I1003" s="54"/>
      <c r="J1003" s="46">
        <f t="shared" si="221"/>
        <v>0</v>
      </c>
      <c r="K1003" s="62">
        <v>0</v>
      </c>
      <c r="L1003" s="67"/>
      <c r="M1003" s="67"/>
      <c r="N1003" s="67"/>
      <c r="O1003" s="67"/>
      <c r="P1003" s="78">
        <f t="shared" si="224"/>
        <v>0</v>
      </c>
      <c r="Q1003" s="146" t="s">
        <v>1798</v>
      </c>
    </row>
    <row r="1004" spans="1:17" ht="18" x14ac:dyDescent="0.2">
      <c r="A1004" s="39">
        <v>15</v>
      </c>
      <c r="B1004" s="12" t="s">
        <v>1669</v>
      </c>
      <c r="C1004" s="40">
        <v>1162</v>
      </c>
      <c r="D1004" s="40"/>
      <c r="E1004" s="53">
        <f>SUM(E1005:E1008)</f>
        <v>1</v>
      </c>
      <c r="F1004" s="53">
        <f t="shared" ref="F1004:O1004" si="238">SUM(F1005:F1008)</f>
        <v>0</v>
      </c>
      <c r="G1004" s="53">
        <f t="shared" si="238"/>
        <v>0</v>
      </c>
      <c r="H1004" s="53">
        <f t="shared" si="238"/>
        <v>0</v>
      </c>
      <c r="I1004" s="53">
        <f t="shared" si="238"/>
        <v>0</v>
      </c>
      <c r="J1004" s="42">
        <f t="shared" si="221"/>
        <v>1</v>
      </c>
      <c r="K1004" s="41">
        <f t="shared" si="238"/>
        <v>2</v>
      </c>
      <c r="L1004" s="41">
        <f t="shared" si="238"/>
        <v>0</v>
      </c>
      <c r="M1004" s="41">
        <f t="shared" si="238"/>
        <v>0</v>
      </c>
      <c r="N1004" s="41">
        <f t="shared" si="238"/>
        <v>0</v>
      </c>
      <c r="O1004" s="41">
        <f t="shared" si="238"/>
        <v>0</v>
      </c>
      <c r="P1004" s="78">
        <f t="shared" si="224"/>
        <v>2</v>
      </c>
      <c r="Q1004" s="144">
        <f t="shared" si="225"/>
        <v>50</v>
      </c>
    </row>
    <row r="1005" spans="1:17" ht="18" x14ac:dyDescent="0.2">
      <c r="A1005" s="31"/>
      <c r="B1005" s="10" t="s">
        <v>829</v>
      </c>
      <c r="C1005" s="50">
        <v>529</v>
      </c>
      <c r="D1005" s="50" t="str">
        <f t="shared" si="228"/>
        <v>500-1000</v>
      </c>
      <c r="E1005" s="54">
        <v>0</v>
      </c>
      <c r="F1005" s="54"/>
      <c r="G1005" s="15"/>
      <c r="H1005" s="54"/>
      <c r="I1005" s="54"/>
      <c r="J1005" s="46">
        <f t="shared" si="221"/>
        <v>0</v>
      </c>
      <c r="K1005" s="62">
        <v>1</v>
      </c>
      <c r="L1005" s="67"/>
      <c r="M1005" s="67"/>
      <c r="N1005" s="67"/>
      <c r="O1005" s="67"/>
      <c r="P1005" s="78">
        <f t="shared" si="224"/>
        <v>1</v>
      </c>
      <c r="Q1005" s="144">
        <f t="shared" si="225"/>
        <v>0</v>
      </c>
    </row>
    <row r="1006" spans="1:17" ht="18" x14ac:dyDescent="0.2">
      <c r="A1006" s="31"/>
      <c r="B1006" s="10" t="s">
        <v>830</v>
      </c>
      <c r="C1006" s="50">
        <v>633</v>
      </c>
      <c r="D1006" s="50" t="str">
        <f t="shared" si="228"/>
        <v>500-1000</v>
      </c>
      <c r="E1006" s="54">
        <v>1</v>
      </c>
      <c r="F1006" s="54"/>
      <c r="G1006" s="15"/>
      <c r="H1006" s="54"/>
      <c r="I1006" s="54"/>
      <c r="J1006" s="46">
        <f t="shared" si="221"/>
        <v>1</v>
      </c>
      <c r="K1006" s="62">
        <v>1</v>
      </c>
      <c r="L1006" s="67"/>
      <c r="M1006" s="67"/>
      <c r="N1006" s="67"/>
      <c r="O1006" s="67"/>
      <c r="P1006" s="78">
        <f t="shared" si="224"/>
        <v>1</v>
      </c>
      <c r="Q1006" s="144">
        <f t="shared" si="225"/>
        <v>100</v>
      </c>
    </row>
    <row r="1007" spans="1:17" ht="18" x14ac:dyDescent="0.2">
      <c r="A1007" s="31"/>
      <c r="B1007" s="10" t="s">
        <v>831</v>
      </c>
      <c r="C1007" s="50">
        <v>0</v>
      </c>
      <c r="D1007" s="50" t="str">
        <f t="shared" si="228"/>
        <v>0-100</v>
      </c>
      <c r="E1007" s="54">
        <v>0</v>
      </c>
      <c r="F1007" s="54"/>
      <c r="G1007" s="15"/>
      <c r="H1007" s="54"/>
      <c r="I1007" s="54"/>
      <c r="J1007" s="46">
        <f t="shared" si="221"/>
        <v>0</v>
      </c>
      <c r="K1007" s="62">
        <v>0</v>
      </c>
      <c r="L1007" s="67"/>
      <c r="M1007" s="67"/>
      <c r="N1007" s="67"/>
      <c r="O1007" s="67"/>
      <c r="P1007" s="78">
        <f t="shared" si="224"/>
        <v>0</v>
      </c>
      <c r="Q1007" s="146" t="s">
        <v>1798</v>
      </c>
    </row>
    <row r="1008" spans="1:17" ht="18" x14ac:dyDescent="0.2">
      <c r="A1008" s="59"/>
      <c r="B1008" s="10" t="s">
        <v>832</v>
      </c>
      <c r="C1008" s="64">
        <v>0</v>
      </c>
      <c r="D1008" s="50" t="str">
        <f t="shared" si="228"/>
        <v>0-100</v>
      </c>
      <c r="E1008" s="54">
        <v>0</v>
      </c>
      <c r="F1008" s="54"/>
      <c r="G1008" s="15"/>
      <c r="H1008" s="54"/>
      <c r="I1008" s="54"/>
      <c r="J1008" s="46">
        <f t="shared" si="221"/>
        <v>0</v>
      </c>
      <c r="K1008" s="62">
        <v>0</v>
      </c>
      <c r="L1008" s="67"/>
      <c r="M1008" s="67"/>
      <c r="N1008" s="67"/>
      <c r="O1008" s="67"/>
      <c r="P1008" s="78">
        <f t="shared" si="224"/>
        <v>0</v>
      </c>
      <c r="Q1008" s="146" t="s">
        <v>1798</v>
      </c>
    </row>
    <row r="1009" spans="1:17" ht="18" x14ac:dyDescent="0.2">
      <c r="A1009" s="58"/>
      <c r="B1009" s="55" t="s">
        <v>20</v>
      </c>
      <c r="C1009" s="56">
        <v>39500</v>
      </c>
      <c r="D1009" s="56"/>
      <c r="E1009" s="16">
        <f>E1010+E1014+E1021+E1028+E1035+E1047+E1049+E1053+E1060+E1062+E1067+E1077+E1083+E1087+E1097+E1106+E1112+E1116+E1122+E1128+E1142+E1145+E1152</f>
        <v>33</v>
      </c>
      <c r="F1009" s="16">
        <f t="shared" ref="F1009:I1009" si="239">F1010+F1014+F1021+F1028+F1035+F1047+F1049+F1053+F1060+F1062+F1067+F1077+F1083+F1087+F1097+F1106+F1112+F1116+F1122+F1128+F1142+F1145+F1152</f>
        <v>2</v>
      </c>
      <c r="G1009" s="16">
        <f t="shared" si="239"/>
        <v>1</v>
      </c>
      <c r="H1009" s="16">
        <f t="shared" si="239"/>
        <v>1</v>
      </c>
      <c r="I1009" s="16">
        <f t="shared" si="239"/>
        <v>0</v>
      </c>
      <c r="J1009" s="16">
        <f t="shared" si="221"/>
        <v>37</v>
      </c>
      <c r="K1009" s="71">
        <f t="shared" ref="K1009:O1009" si="240">K1010+K1014+K1021+K1028+K1035+K1047+K1049+K1053+K1060+K1062+K1067+K1077+K1083+K1087+K1097+K1106+K1112+K1116+K1122+K1128+K1142+K1145+K1152</f>
        <v>34</v>
      </c>
      <c r="L1009" s="71">
        <f t="shared" si="240"/>
        <v>1</v>
      </c>
      <c r="M1009" s="71">
        <f t="shared" si="240"/>
        <v>0</v>
      </c>
      <c r="N1009" s="71">
        <f t="shared" si="240"/>
        <v>1</v>
      </c>
      <c r="O1009" s="71">
        <f t="shared" si="240"/>
        <v>1</v>
      </c>
      <c r="P1009" s="78">
        <f t="shared" si="224"/>
        <v>37</v>
      </c>
      <c r="Q1009" s="144">
        <f t="shared" si="225"/>
        <v>100</v>
      </c>
    </row>
    <row r="1010" spans="1:17" ht="18" x14ac:dyDescent="0.2">
      <c r="A1010" s="39">
        <v>1</v>
      </c>
      <c r="B1010" s="12" t="s">
        <v>1670</v>
      </c>
      <c r="C1010" s="40">
        <v>6621</v>
      </c>
      <c r="D1010" s="40"/>
      <c r="E1010" s="53">
        <v>0</v>
      </c>
      <c r="F1010" s="53">
        <f t="shared" ref="F1010:O1010" si="241">SUM(F1011:F1013)</f>
        <v>0</v>
      </c>
      <c r="G1010" s="53">
        <f t="shared" si="241"/>
        <v>0</v>
      </c>
      <c r="H1010" s="53">
        <f t="shared" si="241"/>
        <v>0</v>
      </c>
      <c r="I1010" s="53">
        <f t="shared" si="241"/>
        <v>0</v>
      </c>
      <c r="J1010" s="42">
        <f t="shared" si="221"/>
        <v>0</v>
      </c>
      <c r="K1010" s="41">
        <f t="shared" si="241"/>
        <v>1</v>
      </c>
      <c r="L1010" s="41">
        <f t="shared" si="241"/>
        <v>1</v>
      </c>
      <c r="M1010" s="41">
        <f t="shared" si="241"/>
        <v>0</v>
      </c>
      <c r="N1010" s="41">
        <f t="shared" si="241"/>
        <v>1</v>
      </c>
      <c r="O1010" s="41">
        <f t="shared" si="241"/>
        <v>1</v>
      </c>
      <c r="P1010" s="78">
        <f t="shared" si="224"/>
        <v>4</v>
      </c>
      <c r="Q1010" s="144">
        <f t="shared" si="225"/>
        <v>0</v>
      </c>
    </row>
    <row r="1011" spans="1:17" ht="18" x14ac:dyDescent="0.2">
      <c r="A1011" s="31"/>
      <c r="B1011" s="10" t="s">
        <v>8</v>
      </c>
      <c r="C1011" s="50">
        <v>5888</v>
      </c>
      <c r="D1011" s="32" t="s">
        <v>1817</v>
      </c>
      <c r="E1011" s="54">
        <v>0</v>
      </c>
      <c r="F1011" s="54">
        <v>0</v>
      </c>
      <c r="G1011" s="15">
        <v>0</v>
      </c>
      <c r="H1011" s="54">
        <v>0</v>
      </c>
      <c r="I1011" s="54">
        <v>0</v>
      </c>
      <c r="J1011" s="46">
        <f t="shared" si="221"/>
        <v>0</v>
      </c>
      <c r="K1011" s="62">
        <v>0</v>
      </c>
      <c r="L1011" s="67">
        <v>1</v>
      </c>
      <c r="M1011" s="67"/>
      <c r="N1011" s="67">
        <v>1</v>
      </c>
      <c r="O1011" s="67">
        <v>1</v>
      </c>
      <c r="P1011" s="78">
        <f t="shared" si="224"/>
        <v>3</v>
      </c>
      <c r="Q1011" s="144">
        <f t="shared" si="225"/>
        <v>0</v>
      </c>
    </row>
    <row r="1012" spans="1:17" ht="18" x14ac:dyDescent="0.2">
      <c r="A1012" s="31"/>
      <c r="B1012" s="10" t="s">
        <v>833</v>
      </c>
      <c r="C1012" s="50">
        <v>164</v>
      </c>
      <c r="D1012" s="50" t="str">
        <f t="shared" si="228"/>
        <v>100-200</v>
      </c>
      <c r="E1012" s="54">
        <v>0</v>
      </c>
      <c r="F1012" s="54"/>
      <c r="G1012" s="15"/>
      <c r="H1012" s="54"/>
      <c r="I1012" s="54"/>
      <c r="J1012" s="46">
        <f t="shared" si="221"/>
        <v>0</v>
      </c>
      <c r="K1012" s="62">
        <v>0</v>
      </c>
      <c r="L1012" s="67"/>
      <c r="M1012" s="67"/>
      <c r="N1012" s="67"/>
      <c r="O1012" s="67"/>
      <c r="P1012" s="78">
        <f t="shared" si="224"/>
        <v>0</v>
      </c>
      <c r="Q1012" s="146" t="s">
        <v>1798</v>
      </c>
    </row>
    <row r="1013" spans="1:17" ht="18" x14ac:dyDescent="0.2">
      <c r="A1013" s="31"/>
      <c r="B1013" s="10" t="s">
        <v>834</v>
      </c>
      <c r="C1013" s="50">
        <v>569</v>
      </c>
      <c r="D1013" s="50" t="str">
        <f t="shared" si="228"/>
        <v>500-1000</v>
      </c>
      <c r="E1013" s="54">
        <v>0</v>
      </c>
      <c r="F1013" s="54"/>
      <c r="G1013" s="15"/>
      <c r="H1013" s="54"/>
      <c r="I1013" s="54"/>
      <c r="J1013" s="46">
        <f t="shared" si="221"/>
        <v>0</v>
      </c>
      <c r="K1013" s="62">
        <v>1</v>
      </c>
      <c r="L1013" s="67"/>
      <c r="M1013" s="67"/>
      <c r="N1013" s="67"/>
      <c r="O1013" s="67"/>
      <c r="P1013" s="78">
        <f t="shared" si="224"/>
        <v>1</v>
      </c>
      <c r="Q1013" s="144">
        <f t="shared" si="225"/>
        <v>0</v>
      </c>
    </row>
    <row r="1014" spans="1:17" ht="18" x14ac:dyDescent="0.2">
      <c r="A1014" s="39">
        <v>2</v>
      </c>
      <c r="B1014" s="12" t="s">
        <v>1671</v>
      </c>
      <c r="C1014" s="40">
        <v>2479</v>
      </c>
      <c r="D1014" s="40"/>
      <c r="E1014" s="53">
        <f>SUM(E1015:E1020)</f>
        <v>1</v>
      </c>
      <c r="F1014" s="53">
        <f t="shared" ref="F1014:O1014" si="242">SUM(F1015:F1020)</f>
        <v>0</v>
      </c>
      <c r="G1014" s="53">
        <f t="shared" si="242"/>
        <v>0</v>
      </c>
      <c r="H1014" s="53">
        <f t="shared" si="242"/>
        <v>0</v>
      </c>
      <c r="I1014" s="53">
        <f t="shared" si="242"/>
        <v>0</v>
      </c>
      <c r="J1014" s="42">
        <f t="shared" si="221"/>
        <v>1</v>
      </c>
      <c r="K1014" s="41">
        <f t="shared" si="242"/>
        <v>1</v>
      </c>
      <c r="L1014" s="41">
        <f t="shared" si="242"/>
        <v>0</v>
      </c>
      <c r="M1014" s="41">
        <f t="shared" si="242"/>
        <v>0</v>
      </c>
      <c r="N1014" s="41">
        <f t="shared" si="242"/>
        <v>0</v>
      </c>
      <c r="O1014" s="41">
        <f t="shared" si="242"/>
        <v>0</v>
      </c>
      <c r="P1014" s="78">
        <f t="shared" si="224"/>
        <v>1</v>
      </c>
      <c r="Q1014" s="144">
        <f t="shared" si="225"/>
        <v>100</v>
      </c>
    </row>
    <row r="1015" spans="1:17" ht="18" x14ac:dyDescent="0.2">
      <c r="A1015" s="31"/>
      <c r="B1015" s="10" t="s">
        <v>835</v>
      </c>
      <c r="C1015" s="50">
        <v>2165</v>
      </c>
      <c r="D1015" s="50" t="str">
        <f t="shared" si="228"/>
        <v>2000-3000</v>
      </c>
      <c r="E1015" s="54">
        <v>1</v>
      </c>
      <c r="F1015" s="54"/>
      <c r="G1015" s="15"/>
      <c r="H1015" s="54"/>
      <c r="I1015" s="54"/>
      <c r="J1015" s="46">
        <f t="shared" si="221"/>
        <v>1</v>
      </c>
      <c r="K1015" s="62">
        <v>1</v>
      </c>
      <c r="L1015" s="67"/>
      <c r="M1015" s="67"/>
      <c r="N1015" s="67"/>
      <c r="O1015" s="67"/>
      <c r="P1015" s="78">
        <f t="shared" si="224"/>
        <v>1</v>
      </c>
      <c r="Q1015" s="144">
        <f t="shared" si="225"/>
        <v>100</v>
      </c>
    </row>
    <row r="1016" spans="1:17" ht="18" x14ac:dyDescent="0.2">
      <c r="A1016" s="31"/>
      <c r="B1016" s="10" t="s">
        <v>836</v>
      </c>
      <c r="C1016" s="50">
        <v>95</v>
      </c>
      <c r="D1016" s="50" t="str">
        <f t="shared" si="228"/>
        <v>0-100</v>
      </c>
      <c r="E1016" s="54">
        <v>0</v>
      </c>
      <c r="F1016" s="54"/>
      <c r="G1016" s="15"/>
      <c r="H1016" s="54"/>
      <c r="I1016" s="54"/>
      <c r="J1016" s="46">
        <f t="shared" si="221"/>
        <v>0</v>
      </c>
      <c r="K1016" s="62">
        <v>0</v>
      </c>
      <c r="L1016" s="67"/>
      <c r="M1016" s="67"/>
      <c r="N1016" s="67"/>
      <c r="O1016" s="67"/>
      <c r="P1016" s="78">
        <f t="shared" si="224"/>
        <v>0</v>
      </c>
      <c r="Q1016" s="146" t="s">
        <v>1798</v>
      </c>
    </row>
    <row r="1017" spans="1:17" ht="18" x14ac:dyDescent="0.2">
      <c r="A1017" s="31"/>
      <c r="B1017" s="10" t="s">
        <v>837</v>
      </c>
      <c r="C1017" s="50">
        <v>5</v>
      </c>
      <c r="D1017" s="50" t="str">
        <f t="shared" si="228"/>
        <v>0-100</v>
      </c>
      <c r="E1017" s="54">
        <v>0</v>
      </c>
      <c r="F1017" s="54"/>
      <c r="G1017" s="15"/>
      <c r="H1017" s="54"/>
      <c r="I1017" s="54"/>
      <c r="J1017" s="46">
        <f t="shared" si="221"/>
        <v>0</v>
      </c>
      <c r="K1017" s="62">
        <v>0</v>
      </c>
      <c r="L1017" s="67"/>
      <c r="M1017" s="67"/>
      <c r="N1017" s="67"/>
      <c r="O1017" s="67"/>
      <c r="P1017" s="78">
        <f t="shared" si="224"/>
        <v>0</v>
      </c>
      <c r="Q1017" s="146" t="s">
        <v>1798</v>
      </c>
    </row>
    <row r="1018" spans="1:17" ht="18" x14ac:dyDescent="0.2">
      <c r="A1018" s="31"/>
      <c r="B1018" s="10" t="s">
        <v>838</v>
      </c>
      <c r="C1018" s="50">
        <v>146</v>
      </c>
      <c r="D1018" s="50" t="str">
        <f t="shared" si="228"/>
        <v>100-200</v>
      </c>
      <c r="E1018" s="54">
        <v>0</v>
      </c>
      <c r="F1018" s="54"/>
      <c r="G1018" s="15"/>
      <c r="H1018" s="54"/>
      <c r="I1018" s="54"/>
      <c r="J1018" s="46">
        <f t="shared" si="221"/>
        <v>0</v>
      </c>
      <c r="K1018" s="62">
        <v>0</v>
      </c>
      <c r="L1018" s="67"/>
      <c r="M1018" s="67"/>
      <c r="N1018" s="67"/>
      <c r="O1018" s="67"/>
      <c r="P1018" s="78">
        <f t="shared" si="224"/>
        <v>0</v>
      </c>
      <c r="Q1018" s="146" t="s">
        <v>1798</v>
      </c>
    </row>
    <row r="1019" spans="1:17" ht="18" x14ac:dyDescent="0.2">
      <c r="A1019" s="31"/>
      <c r="B1019" s="10" t="s">
        <v>821</v>
      </c>
      <c r="C1019" s="50">
        <v>28</v>
      </c>
      <c r="D1019" s="50" t="str">
        <f t="shared" si="228"/>
        <v>0-100</v>
      </c>
      <c r="E1019" s="54">
        <v>0</v>
      </c>
      <c r="F1019" s="54"/>
      <c r="G1019" s="15"/>
      <c r="H1019" s="54"/>
      <c r="I1019" s="54"/>
      <c r="J1019" s="46">
        <f t="shared" si="221"/>
        <v>0</v>
      </c>
      <c r="K1019" s="62">
        <v>0</v>
      </c>
      <c r="L1019" s="67"/>
      <c r="M1019" s="67"/>
      <c r="N1019" s="67"/>
      <c r="O1019" s="67"/>
      <c r="P1019" s="78">
        <f t="shared" si="224"/>
        <v>0</v>
      </c>
      <c r="Q1019" s="146" t="s">
        <v>1798</v>
      </c>
    </row>
    <row r="1020" spans="1:17" ht="18" x14ac:dyDescent="0.2">
      <c r="A1020" s="31"/>
      <c r="B1020" s="10" t="s">
        <v>839</v>
      </c>
      <c r="C1020" s="50">
        <v>40</v>
      </c>
      <c r="D1020" s="50" t="str">
        <f t="shared" si="228"/>
        <v>0-100</v>
      </c>
      <c r="E1020" s="54">
        <v>0</v>
      </c>
      <c r="F1020" s="54"/>
      <c r="G1020" s="15"/>
      <c r="H1020" s="54"/>
      <c r="I1020" s="54"/>
      <c r="J1020" s="46">
        <f t="shared" si="221"/>
        <v>0</v>
      </c>
      <c r="K1020" s="62">
        <v>0</v>
      </c>
      <c r="L1020" s="67"/>
      <c r="M1020" s="67"/>
      <c r="N1020" s="67"/>
      <c r="O1020" s="67"/>
      <c r="P1020" s="78">
        <f t="shared" si="224"/>
        <v>0</v>
      </c>
      <c r="Q1020" s="146" t="s">
        <v>1798</v>
      </c>
    </row>
    <row r="1021" spans="1:17" ht="18" x14ac:dyDescent="0.2">
      <c r="A1021" s="39">
        <v>3</v>
      </c>
      <c r="B1021" s="12" t="s">
        <v>1672</v>
      </c>
      <c r="C1021" s="40">
        <v>1322</v>
      </c>
      <c r="D1021" s="40"/>
      <c r="E1021" s="53">
        <f>SUM(E1022:E1027)</f>
        <v>2</v>
      </c>
      <c r="F1021" s="53">
        <f t="shared" ref="F1021:O1021" si="243">SUM(F1022:F1027)</f>
        <v>0</v>
      </c>
      <c r="G1021" s="53">
        <f t="shared" si="243"/>
        <v>0</v>
      </c>
      <c r="H1021" s="53">
        <f t="shared" si="243"/>
        <v>0</v>
      </c>
      <c r="I1021" s="53">
        <f t="shared" si="243"/>
        <v>0</v>
      </c>
      <c r="J1021" s="42">
        <f t="shared" ref="J1021:J1084" si="244">SUM(E1021:I1021)</f>
        <v>2</v>
      </c>
      <c r="K1021" s="41">
        <f t="shared" si="243"/>
        <v>2</v>
      </c>
      <c r="L1021" s="41">
        <f t="shared" si="243"/>
        <v>0</v>
      </c>
      <c r="M1021" s="41">
        <f t="shared" si="243"/>
        <v>0</v>
      </c>
      <c r="N1021" s="41">
        <f t="shared" si="243"/>
        <v>0</v>
      </c>
      <c r="O1021" s="41">
        <f t="shared" si="243"/>
        <v>0</v>
      </c>
      <c r="P1021" s="78">
        <f t="shared" si="224"/>
        <v>2</v>
      </c>
      <c r="Q1021" s="144">
        <f t="shared" si="225"/>
        <v>100</v>
      </c>
    </row>
    <row r="1022" spans="1:17" ht="18" x14ac:dyDescent="0.2">
      <c r="A1022" s="31"/>
      <c r="B1022" s="10" t="s">
        <v>840</v>
      </c>
      <c r="C1022" s="50">
        <v>685</v>
      </c>
      <c r="D1022" s="50" t="str">
        <f t="shared" si="228"/>
        <v>500-1000</v>
      </c>
      <c r="E1022" s="54">
        <v>1</v>
      </c>
      <c r="F1022" s="54"/>
      <c r="G1022" s="15"/>
      <c r="H1022" s="54"/>
      <c r="I1022" s="54"/>
      <c r="J1022" s="46">
        <f t="shared" si="244"/>
        <v>1</v>
      </c>
      <c r="K1022" s="62">
        <v>1</v>
      </c>
      <c r="L1022" s="67"/>
      <c r="M1022" s="67"/>
      <c r="N1022" s="67"/>
      <c r="O1022" s="67"/>
      <c r="P1022" s="78">
        <f t="shared" si="224"/>
        <v>1</v>
      </c>
      <c r="Q1022" s="144">
        <f t="shared" si="225"/>
        <v>100</v>
      </c>
    </row>
    <row r="1023" spans="1:17" ht="18" x14ac:dyDescent="0.2">
      <c r="A1023" s="31"/>
      <c r="B1023" s="10" t="s">
        <v>841</v>
      </c>
      <c r="C1023" s="50">
        <v>15</v>
      </c>
      <c r="D1023" s="50" t="str">
        <f t="shared" si="228"/>
        <v>0-100</v>
      </c>
      <c r="E1023" s="54">
        <v>0</v>
      </c>
      <c r="F1023" s="54"/>
      <c r="G1023" s="15"/>
      <c r="H1023" s="54"/>
      <c r="I1023" s="54"/>
      <c r="J1023" s="46">
        <f t="shared" si="244"/>
        <v>0</v>
      </c>
      <c r="K1023" s="62">
        <v>0</v>
      </c>
      <c r="L1023" s="67"/>
      <c r="M1023" s="67"/>
      <c r="N1023" s="67"/>
      <c r="O1023" s="67"/>
      <c r="P1023" s="78">
        <f t="shared" si="224"/>
        <v>0</v>
      </c>
      <c r="Q1023" s="146" t="s">
        <v>1798</v>
      </c>
    </row>
    <row r="1024" spans="1:17" ht="18" x14ac:dyDescent="0.2">
      <c r="A1024" s="31"/>
      <c r="B1024" s="10" t="s">
        <v>842</v>
      </c>
      <c r="C1024" s="50">
        <v>315</v>
      </c>
      <c r="D1024" s="50" t="str">
        <f t="shared" si="228"/>
        <v>300-500</v>
      </c>
      <c r="E1024" s="54">
        <v>1</v>
      </c>
      <c r="F1024" s="54"/>
      <c r="G1024" s="15"/>
      <c r="H1024" s="54"/>
      <c r="I1024" s="54"/>
      <c r="J1024" s="46">
        <f t="shared" si="244"/>
        <v>1</v>
      </c>
      <c r="K1024" s="62">
        <v>1</v>
      </c>
      <c r="L1024" s="67"/>
      <c r="M1024" s="67"/>
      <c r="N1024" s="67"/>
      <c r="O1024" s="67"/>
      <c r="P1024" s="78">
        <f t="shared" si="224"/>
        <v>1</v>
      </c>
      <c r="Q1024" s="144">
        <f t="shared" si="225"/>
        <v>100</v>
      </c>
    </row>
    <row r="1025" spans="1:17" ht="18" x14ac:dyDescent="0.2">
      <c r="A1025" s="31"/>
      <c r="B1025" s="10" t="s">
        <v>843</v>
      </c>
      <c r="C1025" s="50">
        <v>73</v>
      </c>
      <c r="D1025" s="50" t="str">
        <f t="shared" si="228"/>
        <v>0-100</v>
      </c>
      <c r="E1025" s="54">
        <v>0</v>
      </c>
      <c r="F1025" s="54"/>
      <c r="G1025" s="15"/>
      <c r="H1025" s="54"/>
      <c r="I1025" s="54"/>
      <c r="J1025" s="46">
        <f t="shared" si="244"/>
        <v>0</v>
      </c>
      <c r="K1025" s="62">
        <v>0</v>
      </c>
      <c r="L1025" s="67"/>
      <c r="M1025" s="67"/>
      <c r="N1025" s="67"/>
      <c r="O1025" s="67"/>
      <c r="P1025" s="78">
        <f t="shared" si="224"/>
        <v>0</v>
      </c>
      <c r="Q1025" s="146" t="s">
        <v>1798</v>
      </c>
    </row>
    <row r="1026" spans="1:17" ht="18" x14ac:dyDescent="0.2">
      <c r="A1026" s="31"/>
      <c r="B1026" s="10" t="s">
        <v>844</v>
      </c>
      <c r="C1026" s="50">
        <v>116</v>
      </c>
      <c r="D1026" s="50" t="str">
        <f t="shared" si="228"/>
        <v>100-200</v>
      </c>
      <c r="E1026" s="54">
        <v>0</v>
      </c>
      <c r="F1026" s="54"/>
      <c r="G1026" s="15"/>
      <c r="H1026" s="54"/>
      <c r="I1026" s="54"/>
      <c r="J1026" s="46">
        <f t="shared" si="244"/>
        <v>0</v>
      </c>
      <c r="K1026" s="62">
        <v>0</v>
      </c>
      <c r="L1026" s="67"/>
      <c r="M1026" s="67"/>
      <c r="N1026" s="67"/>
      <c r="O1026" s="67"/>
      <c r="P1026" s="78">
        <f t="shared" si="224"/>
        <v>0</v>
      </c>
      <c r="Q1026" s="146" t="s">
        <v>1798</v>
      </c>
    </row>
    <row r="1027" spans="1:17" ht="18" x14ac:dyDescent="0.2">
      <c r="A1027" s="31"/>
      <c r="B1027" s="10" t="s">
        <v>845</v>
      </c>
      <c r="C1027" s="50">
        <v>118</v>
      </c>
      <c r="D1027" s="50" t="str">
        <f t="shared" si="228"/>
        <v>100-200</v>
      </c>
      <c r="E1027" s="54">
        <v>0</v>
      </c>
      <c r="F1027" s="54"/>
      <c r="G1027" s="15"/>
      <c r="H1027" s="54"/>
      <c r="I1027" s="54"/>
      <c r="J1027" s="46">
        <f t="shared" si="244"/>
        <v>0</v>
      </c>
      <c r="K1027" s="62">
        <v>0</v>
      </c>
      <c r="L1027" s="67"/>
      <c r="M1027" s="67"/>
      <c r="N1027" s="67"/>
      <c r="O1027" s="67"/>
      <c r="P1027" s="78">
        <f t="shared" si="224"/>
        <v>0</v>
      </c>
      <c r="Q1027" s="146" t="s">
        <v>1798</v>
      </c>
    </row>
    <row r="1028" spans="1:17" ht="18" x14ac:dyDescent="0.2">
      <c r="A1028" s="39">
        <v>4</v>
      </c>
      <c r="B1028" s="12" t="s">
        <v>1673</v>
      </c>
      <c r="C1028" s="40">
        <v>1532</v>
      </c>
      <c r="D1028" s="40"/>
      <c r="E1028" s="53">
        <f>SUM(E1029:E1034)</f>
        <v>4</v>
      </c>
      <c r="F1028" s="53">
        <f t="shared" ref="F1028:O1028" si="245">SUM(F1029:F1034)</f>
        <v>0</v>
      </c>
      <c r="G1028" s="53">
        <f t="shared" si="245"/>
        <v>0</v>
      </c>
      <c r="H1028" s="53">
        <f t="shared" si="245"/>
        <v>0</v>
      </c>
      <c r="I1028" s="53">
        <f t="shared" si="245"/>
        <v>0</v>
      </c>
      <c r="J1028" s="42">
        <f t="shared" si="244"/>
        <v>4</v>
      </c>
      <c r="K1028" s="41">
        <f t="shared" si="245"/>
        <v>3</v>
      </c>
      <c r="L1028" s="41">
        <f t="shared" si="245"/>
        <v>0</v>
      </c>
      <c r="M1028" s="41">
        <f t="shared" si="245"/>
        <v>0</v>
      </c>
      <c r="N1028" s="41">
        <f t="shared" si="245"/>
        <v>0</v>
      </c>
      <c r="O1028" s="41">
        <f t="shared" si="245"/>
        <v>0</v>
      </c>
      <c r="P1028" s="78">
        <f t="shared" si="224"/>
        <v>3</v>
      </c>
      <c r="Q1028" s="144">
        <f t="shared" si="225"/>
        <v>133.33333333333331</v>
      </c>
    </row>
    <row r="1029" spans="1:17" ht="18" x14ac:dyDescent="0.2">
      <c r="A1029" s="31"/>
      <c r="B1029" s="10" t="s">
        <v>846</v>
      </c>
      <c r="C1029" s="50">
        <v>507</v>
      </c>
      <c r="D1029" s="50" t="str">
        <f t="shared" si="228"/>
        <v>500-1000</v>
      </c>
      <c r="E1029" s="54">
        <v>1</v>
      </c>
      <c r="F1029" s="54"/>
      <c r="G1029" s="15"/>
      <c r="H1029" s="54"/>
      <c r="I1029" s="54"/>
      <c r="J1029" s="46">
        <f t="shared" si="244"/>
        <v>1</v>
      </c>
      <c r="K1029" s="62">
        <v>1</v>
      </c>
      <c r="L1029" s="67"/>
      <c r="M1029" s="67"/>
      <c r="N1029" s="67"/>
      <c r="O1029" s="67"/>
      <c r="P1029" s="78">
        <f t="shared" ref="P1029:P1092" si="246">SUM(K1029:O1029)</f>
        <v>1</v>
      </c>
      <c r="Q1029" s="144">
        <f t="shared" ref="Q1029:Q1088" si="247">J1029/P1029*100</f>
        <v>100</v>
      </c>
    </row>
    <row r="1030" spans="1:17" ht="18" x14ac:dyDescent="0.2">
      <c r="A1030" s="31"/>
      <c r="B1030" s="10" t="s">
        <v>847</v>
      </c>
      <c r="C1030" s="50">
        <v>341</v>
      </c>
      <c r="D1030" s="50" t="str">
        <f t="shared" si="228"/>
        <v>300-500</v>
      </c>
      <c r="E1030" s="54">
        <v>1</v>
      </c>
      <c r="F1030" s="54"/>
      <c r="G1030" s="15"/>
      <c r="H1030" s="54"/>
      <c r="I1030" s="54"/>
      <c r="J1030" s="46">
        <f t="shared" si="244"/>
        <v>1</v>
      </c>
      <c r="K1030" s="62">
        <v>1</v>
      </c>
      <c r="L1030" s="67"/>
      <c r="M1030" s="67"/>
      <c r="N1030" s="67"/>
      <c r="O1030" s="67"/>
      <c r="P1030" s="78">
        <f t="shared" si="246"/>
        <v>1</v>
      </c>
      <c r="Q1030" s="144">
        <f t="shared" si="247"/>
        <v>100</v>
      </c>
    </row>
    <row r="1031" spans="1:17" ht="18" x14ac:dyDescent="0.2">
      <c r="A1031" s="31"/>
      <c r="B1031" s="10" t="s">
        <v>848</v>
      </c>
      <c r="C1031" s="50">
        <v>90</v>
      </c>
      <c r="D1031" s="50" t="str">
        <f t="shared" si="228"/>
        <v>0-100</v>
      </c>
      <c r="E1031" s="54">
        <v>0</v>
      </c>
      <c r="F1031" s="54"/>
      <c r="G1031" s="15"/>
      <c r="H1031" s="54"/>
      <c r="I1031" s="54"/>
      <c r="J1031" s="46">
        <f t="shared" si="244"/>
        <v>0</v>
      </c>
      <c r="K1031" s="62">
        <v>0</v>
      </c>
      <c r="L1031" s="67"/>
      <c r="M1031" s="67"/>
      <c r="N1031" s="67"/>
      <c r="O1031" s="67"/>
      <c r="P1031" s="78">
        <f t="shared" si="246"/>
        <v>0</v>
      </c>
      <c r="Q1031" s="146" t="s">
        <v>1798</v>
      </c>
    </row>
    <row r="1032" spans="1:17" ht="18" x14ac:dyDescent="0.2">
      <c r="A1032" s="31"/>
      <c r="B1032" s="10" t="s">
        <v>849</v>
      </c>
      <c r="C1032" s="50">
        <v>63</v>
      </c>
      <c r="D1032" s="50" t="str">
        <f t="shared" si="228"/>
        <v>0-100</v>
      </c>
      <c r="E1032" s="54">
        <v>0</v>
      </c>
      <c r="F1032" s="54"/>
      <c r="G1032" s="15"/>
      <c r="H1032" s="54"/>
      <c r="I1032" s="54"/>
      <c r="J1032" s="46">
        <f t="shared" si="244"/>
        <v>0</v>
      </c>
      <c r="K1032" s="62">
        <v>0</v>
      </c>
      <c r="L1032" s="67"/>
      <c r="M1032" s="67"/>
      <c r="N1032" s="67"/>
      <c r="O1032" s="67"/>
      <c r="P1032" s="78">
        <f t="shared" si="246"/>
        <v>0</v>
      </c>
      <c r="Q1032" s="146" t="s">
        <v>1798</v>
      </c>
    </row>
    <row r="1033" spans="1:17" ht="18" x14ac:dyDescent="0.2">
      <c r="A1033" s="31"/>
      <c r="B1033" s="10" t="s">
        <v>850</v>
      </c>
      <c r="C1033" s="50">
        <v>339</v>
      </c>
      <c r="D1033" s="50" t="str">
        <f t="shared" si="228"/>
        <v>300-500</v>
      </c>
      <c r="E1033" s="54">
        <v>1</v>
      </c>
      <c r="F1033" s="54"/>
      <c r="G1033" s="15"/>
      <c r="H1033" s="54"/>
      <c r="I1033" s="54"/>
      <c r="J1033" s="46">
        <f t="shared" si="244"/>
        <v>1</v>
      </c>
      <c r="K1033" s="62">
        <v>1</v>
      </c>
      <c r="L1033" s="67"/>
      <c r="M1033" s="67"/>
      <c r="N1033" s="67"/>
      <c r="O1033" s="67"/>
      <c r="P1033" s="78">
        <f t="shared" si="246"/>
        <v>1</v>
      </c>
      <c r="Q1033" s="144">
        <f t="shared" si="247"/>
        <v>100</v>
      </c>
    </row>
    <row r="1034" spans="1:17" ht="18" x14ac:dyDescent="0.2">
      <c r="A1034" s="31"/>
      <c r="B1034" s="10" t="s">
        <v>851</v>
      </c>
      <c r="C1034" s="50">
        <v>192</v>
      </c>
      <c r="D1034" s="50" t="str">
        <f t="shared" si="228"/>
        <v>100-200</v>
      </c>
      <c r="E1034" s="54">
        <v>1</v>
      </c>
      <c r="F1034" s="54"/>
      <c r="G1034" s="15"/>
      <c r="H1034" s="54"/>
      <c r="I1034" s="54"/>
      <c r="J1034" s="46">
        <f t="shared" si="244"/>
        <v>1</v>
      </c>
      <c r="K1034" s="62">
        <v>0</v>
      </c>
      <c r="L1034" s="67"/>
      <c r="M1034" s="67"/>
      <c r="N1034" s="67"/>
      <c r="O1034" s="67"/>
      <c r="P1034" s="78">
        <f t="shared" si="246"/>
        <v>0</v>
      </c>
      <c r="Q1034" s="80" t="s">
        <v>1799</v>
      </c>
    </row>
    <row r="1035" spans="1:17" ht="18" x14ac:dyDescent="0.2">
      <c r="A1035" s="39">
        <v>5</v>
      </c>
      <c r="B1035" s="12" t="s">
        <v>1674</v>
      </c>
      <c r="C1035" s="40">
        <v>4432</v>
      </c>
      <c r="D1035" s="40"/>
      <c r="E1035" s="53">
        <f>SUM(E1036:E1046)</f>
        <v>1</v>
      </c>
      <c r="F1035" s="53">
        <f t="shared" ref="F1035:O1035" si="248">SUM(F1036:F1046)</f>
        <v>1</v>
      </c>
      <c r="G1035" s="53">
        <f t="shared" si="248"/>
        <v>1</v>
      </c>
      <c r="H1035" s="53">
        <f t="shared" si="248"/>
        <v>1</v>
      </c>
      <c r="I1035" s="53">
        <f t="shared" si="248"/>
        <v>0</v>
      </c>
      <c r="J1035" s="42">
        <f t="shared" si="244"/>
        <v>4</v>
      </c>
      <c r="K1035" s="41">
        <f t="shared" si="248"/>
        <v>2</v>
      </c>
      <c r="L1035" s="41">
        <f t="shared" si="248"/>
        <v>0</v>
      </c>
      <c r="M1035" s="41">
        <f t="shared" si="248"/>
        <v>0</v>
      </c>
      <c r="N1035" s="41">
        <f t="shared" si="248"/>
        <v>0</v>
      </c>
      <c r="O1035" s="41">
        <f t="shared" si="248"/>
        <v>0</v>
      </c>
      <c r="P1035" s="78">
        <f t="shared" si="246"/>
        <v>2</v>
      </c>
      <c r="Q1035" s="144">
        <f t="shared" si="247"/>
        <v>200</v>
      </c>
    </row>
    <row r="1036" spans="1:17" ht="18" x14ac:dyDescent="0.2">
      <c r="A1036" s="31"/>
      <c r="B1036" s="10" t="s">
        <v>852</v>
      </c>
      <c r="C1036" s="50">
        <v>3449</v>
      </c>
      <c r="D1036" s="50" t="str">
        <f t="shared" ref="D1036:D1098" si="249">IF(C1036&lt;=100,"0-100",IF(AND(C1036&gt;100,C1036&lt;=200),"100-200",IF(AND(C1036&gt;200,C1036&lt;=300),"200-300",IF(AND(C1036&gt;300,C1036&lt;=500),"300-500",IF(AND(C1036&gt;500,C1036&lt;=1000),"500-1000",IF(AND(C1036&gt;1000,C1036&lt;=1500),"1000-1500",IF(AND(C1036&gt;1500,C1036&lt;=2000),"1500-2000",IF(AND(C1036&gt;2000,C1036&lt;=3000),"2000-3000",IF(AND(C1036&gt;3000,C1036&lt;=5000),"3000-5000",IF(C1036&gt;5000,"5000 и более"))))))))))</f>
        <v>3000-5000</v>
      </c>
      <c r="E1036" s="54">
        <v>0</v>
      </c>
      <c r="F1036" s="54">
        <v>1</v>
      </c>
      <c r="G1036" s="15">
        <v>1</v>
      </c>
      <c r="H1036" s="54">
        <v>1</v>
      </c>
      <c r="I1036" s="54"/>
      <c r="J1036" s="46">
        <f t="shared" si="244"/>
        <v>3</v>
      </c>
      <c r="K1036" s="62">
        <v>1</v>
      </c>
      <c r="L1036" s="67"/>
      <c r="M1036" s="67"/>
      <c r="N1036" s="67"/>
      <c r="O1036" s="67"/>
      <c r="P1036" s="78">
        <f t="shared" si="246"/>
        <v>1</v>
      </c>
      <c r="Q1036" s="144">
        <f t="shared" si="247"/>
        <v>300</v>
      </c>
    </row>
    <row r="1037" spans="1:17" ht="18" x14ac:dyDescent="0.2">
      <c r="A1037" s="31"/>
      <c r="B1037" s="10" t="s">
        <v>853</v>
      </c>
      <c r="C1037" s="50">
        <v>516</v>
      </c>
      <c r="D1037" s="50" t="str">
        <f t="shared" si="249"/>
        <v>500-1000</v>
      </c>
      <c r="E1037" s="54">
        <v>0</v>
      </c>
      <c r="F1037" s="54"/>
      <c r="G1037" s="15"/>
      <c r="H1037" s="54"/>
      <c r="I1037" s="54"/>
      <c r="J1037" s="46">
        <f t="shared" si="244"/>
        <v>0</v>
      </c>
      <c r="K1037" s="62">
        <v>1</v>
      </c>
      <c r="L1037" s="67"/>
      <c r="M1037" s="67"/>
      <c r="N1037" s="67"/>
      <c r="O1037" s="67"/>
      <c r="P1037" s="78">
        <f t="shared" si="246"/>
        <v>1</v>
      </c>
      <c r="Q1037" s="144">
        <f t="shared" si="247"/>
        <v>0</v>
      </c>
    </row>
    <row r="1038" spans="1:17" ht="18" x14ac:dyDescent="0.2">
      <c r="A1038" s="31"/>
      <c r="B1038" s="10" t="s">
        <v>854</v>
      </c>
      <c r="C1038" s="50">
        <v>188</v>
      </c>
      <c r="D1038" s="50" t="str">
        <f t="shared" si="249"/>
        <v>100-200</v>
      </c>
      <c r="E1038" s="54">
        <v>1</v>
      </c>
      <c r="F1038" s="54"/>
      <c r="G1038" s="15"/>
      <c r="H1038" s="54"/>
      <c r="I1038" s="54"/>
      <c r="J1038" s="46">
        <f t="shared" si="244"/>
        <v>1</v>
      </c>
      <c r="K1038" s="62">
        <v>0</v>
      </c>
      <c r="L1038" s="67"/>
      <c r="M1038" s="67"/>
      <c r="N1038" s="67"/>
      <c r="O1038" s="67"/>
      <c r="P1038" s="78">
        <f t="shared" si="246"/>
        <v>0</v>
      </c>
      <c r="Q1038" s="146" t="s">
        <v>1798</v>
      </c>
    </row>
    <row r="1039" spans="1:17" ht="18" x14ac:dyDescent="0.2">
      <c r="A1039" s="31"/>
      <c r="B1039" s="10" t="s">
        <v>855</v>
      </c>
      <c r="C1039" s="50">
        <v>8</v>
      </c>
      <c r="D1039" s="50" t="str">
        <f t="shared" si="249"/>
        <v>0-100</v>
      </c>
      <c r="E1039" s="54">
        <v>0</v>
      </c>
      <c r="F1039" s="54"/>
      <c r="G1039" s="15"/>
      <c r="H1039" s="54"/>
      <c r="I1039" s="54"/>
      <c r="J1039" s="46">
        <f t="shared" si="244"/>
        <v>0</v>
      </c>
      <c r="K1039" s="62">
        <v>0</v>
      </c>
      <c r="L1039" s="67"/>
      <c r="M1039" s="67"/>
      <c r="N1039" s="67"/>
      <c r="O1039" s="67"/>
      <c r="P1039" s="78">
        <f t="shared" si="246"/>
        <v>0</v>
      </c>
      <c r="Q1039" s="146" t="s">
        <v>1798</v>
      </c>
    </row>
    <row r="1040" spans="1:17" ht="18" x14ac:dyDescent="0.2">
      <c r="A1040" s="31"/>
      <c r="B1040" s="10" t="s">
        <v>856</v>
      </c>
      <c r="C1040" s="50">
        <v>42</v>
      </c>
      <c r="D1040" s="50" t="str">
        <f t="shared" si="249"/>
        <v>0-100</v>
      </c>
      <c r="E1040" s="54">
        <v>0</v>
      </c>
      <c r="F1040" s="54"/>
      <c r="G1040" s="15"/>
      <c r="H1040" s="54"/>
      <c r="I1040" s="54"/>
      <c r="J1040" s="46">
        <f t="shared" si="244"/>
        <v>0</v>
      </c>
      <c r="K1040" s="62">
        <v>0</v>
      </c>
      <c r="L1040" s="67"/>
      <c r="M1040" s="67"/>
      <c r="N1040" s="67"/>
      <c r="O1040" s="67"/>
      <c r="P1040" s="78">
        <f t="shared" si="246"/>
        <v>0</v>
      </c>
      <c r="Q1040" s="146" t="s">
        <v>1798</v>
      </c>
    </row>
    <row r="1041" spans="1:17" ht="18" x14ac:dyDescent="0.2">
      <c r="A1041" s="31"/>
      <c r="B1041" s="10" t="s">
        <v>857</v>
      </c>
      <c r="C1041" s="50">
        <v>95</v>
      </c>
      <c r="D1041" s="50" t="str">
        <f t="shared" si="249"/>
        <v>0-100</v>
      </c>
      <c r="E1041" s="54">
        <v>0</v>
      </c>
      <c r="F1041" s="54"/>
      <c r="G1041" s="15"/>
      <c r="H1041" s="54"/>
      <c r="I1041" s="54"/>
      <c r="J1041" s="46">
        <f t="shared" si="244"/>
        <v>0</v>
      </c>
      <c r="K1041" s="62">
        <v>0</v>
      </c>
      <c r="L1041" s="67"/>
      <c r="M1041" s="67"/>
      <c r="N1041" s="67"/>
      <c r="O1041" s="67"/>
      <c r="P1041" s="78">
        <f t="shared" si="246"/>
        <v>0</v>
      </c>
      <c r="Q1041" s="146" t="s">
        <v>1798</v>
      </c>
    </row>
    <row r="1042" spans="1:17" ht="18" x14ac:dyDescent="0.2">
      <c r="A1042" s="31"/>
      <c r="B1042" s="10" t="s">
        <v>858</v>
      </c>
      <c r="C1042" s="50">
        <v>16</v>
      </c>
      <c r="D1042" s="50" t="str">
        <f t="shared" si="249"/>
        <v>0-100</v>
      </c>
      <c r="E1042" s="54">
        <v>0</v>
      </c>
      <c r="F1042" s="54"/>
      <c r="G1042" s="15"/>
      <c r="H1042" s="54"/>
      <c r="I1042" s="54"/>
      <c r="J1042" s="46">
        <f t="shared" si="244"/>
        <v>0</v>
      </c>
      <c r="K1042" s="62">
        <v>0</v>
      </c>
      <c r="L1042" s="67"/>
      <c r="M1042" s="67"/>
      <c r="N1042" s="67"/>
      <c r="O1042" s="67"/>
      <c r="P1042" s="78">
        <f t="shared" si="246"/>
        <v>0</v>
      </c>
      <c r="Q1042" s="146" t="s">
        <v>1798</v>
      </c>
    </row>
    <row r="1043" spans="1:17" ht="18" x14ac:dyDescent="0.2">
      <c r="A1043" s="31"/>
      <c r="B1043" s="10" t="s">
        <v>859</v>
      </c>
      <c r="C1043" s="50">
        <v>23</v>
      </c>
      <c r="D1043" s="50" t="str">
        <f t="shared" si="249"/>
        <v>0-100</v>
      </c>
      <c r="E1043" s="54">
        <v>0</v>
      </c>
      <c r="F1043" s="54"/>
      <c r="G1043" s="15"/>
      <c r="H1043" s="54"/>
      <c r="I1043" s="54"/>
      <c r="J1043" s="46">
        <f t="shared" si="244"/>
        <v>0</v>
      </c>
      <c r="K1043" s="62">
        <v>0</v>
      </c>
      <c r="L1043" s="67"/>
      <c r="M1043" s="67"/>
      <c r="N1043" s="67"/>
      <c r="O1043" s="67"/>
      <c r="P1043" s="78">
        <f t="shared" si="246"/>
        <v>0</v>
      </c>
      <c r="Q1043" s="146" t="s">
        <v>1798</v>
      </c>
    </row>
    <row r="1044" spans="1:17" ht="18" x14ac:dyDescent="0.2">
      <c r="A1044" s="31"/>
      <c r="B1044" s="10" t="s">
        <v>860</v>
      </c>
      <c r="C1044" s="50">
        <v>31</v>
      </c>
      <c r="D1044" s="50" t="str">
        <f t="shared" si="249"/>
        <v>0-100</v>
      </c>
      <c r="E1044" s="54">
        <v>0</v>
      </c>
      <c r="F1044" s="54"/>
      <c r="G1044" s="15"/>
      <c r="H1044" s="54"/>
      <c r="I1044" s="54"/>
      <c r="J1044" s="46">
        <f t="shared" si="244"/>
        <v>0</v>
      </c>
      <c r="K1044" s="62">
        <v>0</v>
      </c>
      <c r="L1044" s="67"/>
      <c r="M1044" s="67"/>
      <c r="N1044" s="67"/>
      <c r="O1044" s="67"/>
      <c r="P1044" s="78">
        <f t="shared" si="246"/>
        <v>0</v>
      </c>
      <c r="Q1044" s="146" t="s">
        <v>1798</v>
      </c>
    </row>
    <row r="1045" spans="1:17" ht="18" x14ac:dyDescent="0.2">
      <c r="A1045" s="31"/>
      <c r="B1045" s="10" t="s">
        <v>861</v>
      </c>
      <c r="C1045" s="50">
        <v>54</v>
      </c>
      <c r="D1045" s="50" t="str">
        <f t="shared" si="249"/>
        <v>0-100</v>
      </c>
      <c r="E1045" s="54">
        <v>0</v>
      </c>
      <c r="F1045" s="54"/>
      <c r="G1045" s="15"/>
      <c r="H1045" s="54"/>
      <c r="I1045" s="54"/>
      <c r="J1045" s="46">
        <f t="shared" si="244"/>
        <v>0</v>
      </c>
      <c r="K1045" s="62">
        <v>0</v>
      </c>
      <c r="L1045" s="67"/>
      <c r="M1045" s="67"/>
      <c r="N1045" s="67"/>
      <c r="O1045" s="67"/>
      <c r="P1045" s="78">
        <f t="shared" si="246"/>
        <v>0</v>
      </c>
      <c r="Q1045" s="146" t="s">
        <v>1798</v>
      </c>
    </row>
    <row r="1046" spans="1:17" ht="18" x14ac:dyDescent="0.2">
      <c r="A1046" s="31"/>
      <c r="B1046" s="10" t="s">
        <v>862</v>
      </c>
      <c r="C1046" s="50">
        <v>10</v>
      </c>
      <c r="D1046" s="50" t="str">
        <f t="shared" si="249"/>
        <v>0-100</v>
      </c>
      <c r="E1046" s="54">
        <v>0</v>
      </c>
      <c r="F1046" s="54"/>
      <c r="G1046" s="15"/>
      <c r="H1046" s="54"/>
      <c r="I1046" s="54"/>
      <c r="J1046" s="46">
        <f t="shared" si="244"/>
        <v>0</v>
      </c>
      <c r="K1046" s="62">
        <v>0</v>
      </c>
      <c r="L1046" s="67"/>
      <c r="M1046" s="67"/>
      <c r="N1046" s="67"/>
      <c r="O1046" s="67"/>
      <c r="P1046" s="78">
        <f t="shared" si="246"/>
        <v>0</v>
      </c>
      <c r="Q1046" s="146" t="s">
        <v>1798</v>
      </c>
    </row>
    <row r="1047" spans="1:17" ht="18" x14ac:dyDescent="0.2">
      <c r="A1047" s="39">
        <v>6</v>
      </c>
      <c r="B1047" s="12" t="s">
        <v>1675</v>
      </c>
      <c r="C1047" s="40">
        <v>813</v>
      </c>
      <c r="D1047" s="40"/>
      <c r="E1047" s="53">
        <f>SUM(E1048)</f>
        <v>1</v>
      </c>
      <c r="F1047" s="53">
        <f t="shared" ref="F1047:O1047" si="250">SUM(F1048)</f>
        <v>0</v>
      </c>
      <c r="G1047" s="53">
        <f t="shared" si="250"/>
        <v>0</v>
      </c>
      <c r="H1047" s="53">
        <f t="shared" si="250"/>
        <v>0</v>
      </c>
      <c r="I1047" s="53">
        <f t="shared" si="250"/>
        <v>0</v>
      </c>
      <c r="J1047" s="42">
        <f t="shared" si="244"/>
        <v>1</v>
      </c>
      <c r="K1047" s="41">
        <f t="shared" si="250"/>
        <v>1</v>
      </c>
      <c r="L1047" s="41">
        <f t="shared" si="250"/>
        <v>0</v>
      </c>
      <c r="M1047" s="41">
        <f t="shared" si="250"/>
        <v>0</v>
      </c>
      <c r="N1047" s="41">
        <f t="shared" si="250"/>
        <v>0</v>
      </c>
      <c r="O1047" s="41">
        <f t="shared" si="250"/>
        <v>0</v>
      </c>
      <c r="P1047" s="78">
        <f t="shared" si="246"/>
        <v>1</v>
      </c>
      <c r="Q1047" s="144">
        <f t="shared" si="247"/>
        <v>100</v>
      </c>
    </row>
    <row r="1048" spans="1:17" ht="18" x14ac:dyDescent="0.2">
      <c r="A1048" s="31"/>
      <c r="B1048" s="10" t="s">
        <v>863</v>
      </c>
      <c r="C1048" s="50">
        <v>813</v>
      </c>
      <c r="D1048" s="50" t="str">
        <f t="shared" si="249"/>
        <v>500-1000</v>
      </c>
      <c r="E1048" s="54">
        <v>1</v>
      </c>
      <c r="F1048" s="54"/>
      <c r="G1048" s="15"/>
      <c r="H1048" s="54"/>
      <c r="I1048" s="54"/>
      <c r="J1048" s="46">
        <f t="shared" si="244"/>
        <v>1</v>
      </c>
      <c r="K1048" s="62">
        <v>1</v>
      </c>
      <c r="L1048" s="67"/>
      <c r="M1048" s="67"/>
      <c r="N1048" s="67"/>
      <c r="O1048" s="67"/>
      <c r="P1048" s="78">
        <f t="shared" si="246"/>
        <v>1</v>
      </c>
      <c r="Q1048" s="144">
        <f t="shared" si="247"/>
        <v>100</v>
      </c>
    </row>
    <row r="1049" spans="1:17" ht="18" x14ac:dyDescent="0.2">
      <c r="A1049" s="39">
        <v>7</v>
      </c>
      <c r="B1049" s="12" t="s">
        <v>1676</v>
      </c>
      <c r="C1049" s="40">
        <v>917</v>
      </c>
      <c r="D1049" s="40"/>
      <c r="E1049" s="53">
        <f>SUM(E1050:E1052)</f>
        <v>2</v>
      </c>
      <c r="F1049" s="53">
        <f t="shared" ref="F1049:O1049" si="251">SUM(F1050:F1052)</f>
        <v>0</v>
      </c>
      <c r="G1049" s="53">
        <f t="shared" si="251"/>
        <v>0</v>
      </c>
      <c r="H1049" s="53">
        <f t="shared" si="251"/>
        <v>0</v>
      </c>
      <c r="I1049" s="53">
        <f t="shared" si="251"/>
        <v>0</v>
      </c>
      <c r="J1049" s="42">
        <f t="shared" si="244"/>
        <v>2</v>
      </c>
      <c r="K1049" s="41">
        <f t="shared" si="251"/>
        <v>2</v>
      </c>
      <c r="L1049" s="41">
        <f t="shared" si="251"/>
        <v>0</v>
      </c>
      <c r="M1049" s="41">
        <f t="shared" si="251"/>
        <v>0</v>
      </c>
      <c r="N1049" s="41">
        <f t="shared" si="251"/>
        <v>0</v>
      </c>
      <c r="O1049" s="41">
        <f t="shared" si="251"/>
        <v>0</v>
      </c>
      <c r="P1049" s="78">
        <f t="shared" si="246"/>
        <v>2</v>
      </c>
      <c r="Q1049" s="144">
        <f t="shared" si="247"/>
        <v>100</v>
      </c>
    </row>
    <row r="1050" spans="1:17" ht="18" x14ac:dyDescent="0.2">
      <c r="A1050" s="31"/>
      <c r="B1050" s="10" t="s">
        <v>864</v>
      </c>
      <c r="C1050" s="50">
        <v>448</v>
      </c>
      <c r="D1050" s="50" t="str">
        <f t="shared" si="249"/>
        <v>300-500</v>
      </c>
      <c r="E1050" s="54">
        <v>1</v>
      </c>
      <c r="F1050" s="54"/>
      <c r="G1050" s="15"/>
      <c r="H1050" s="54"/>
      <c r="I1050" s="54"/>
      <c r="J1050" s="46">
        <f t="shared" si="244"/>
        <v>1</v>
      </c>
      <c r="K1050" s="62">
        <v>1</v>
      </c>
      <c r="L1050" s="67"/>
      <c r="M1050" s="67"/>
      <c r="N1050" s="67"/>
      <c r="O1050" s="67"/>
      <c r="P1050" s="78">
        <f t="shared" si="246"/>
        <v>1</v>
      </c>
      <c r="Q1050" s="144">
        <f t="shared" si="247"/>
        <v>100</v>
      </c>
    </row>
    <row r="1051" spans="1:17" ht="18" x14ac:dyDescent="0.2">
      <c r="A1051" s="31"/>
      <c r="B1051" s="10" t="s">
        <v>865</v>
      </c>
      <c r="C1051" s="50">
        <v>3</v>
      </c>
      <c r="D1051" s="50" t="str">
        <f t="shared" si="249"/>
        <v>0-100</v>
      </c>
      <c r="E1051" s="54">
        <v>0</v>
      </c>
      <c r="F1051" s="54"/>
      <c r="G1051" s="15"/>
      <c r="H1051" s="54"/>
      <c r="I1051" s="54"/>
      <c r="J1051" s="46">
        <f t="shared" si="244"/>
        <v>0</v>
      </c>
      <c r="K1051" s="62">
        <v>0</v>
      </c>
      <c r="L1051" s="67"/>
      <c r="M1051" s="67"/>
      <c r="N1051" s="67"/>
      <c r="O1051" s="67"/>
      <c r="P1051" s="78">
        <f t="shared" si="246"/>
        <v>0</v>
      </c>
      <c r="Q1051" s="146" t="s">
        <v>1798</v>
      </c>
    </row>
    <row r="1052" spans="1:17" ht="18" x14ac:dyDescent="0.2">
      <c r="A1052" s="31"/>
      <c r="B1052" s="10" t="s">
        <v>866</v>
      </c>
      <c r="C1052" s="50">
        <v>466</v>
      </c>
      <c r="D1052" s="50" t="str">
        <f t="shared" si="249"/>
        <v>300-500</v>
      </c>
      <c r="E1052" s="54">
        <v>1</v>
      </c>
      <c r="F1052" s="54"/>
      <c r="G1052" s="15"/>
      <c r="H1052" s="54"/>
      <c r="I1052" s="54"/>
      <c r="J1052" s="46">
        <f t="shared" si="244"/>
        <v>1</v>
      </c>
      <c r="K1052" s="62">
        <v>1</v>
      </c>
      <c r="L1052" s="67"/>
      <c r="M1052" s="67"/>
      <c r="N1052" s="67"/>
      <c r="O1052" s="67"/>
      <c r="P1052" s="78">
        <f t="shared" si="246"/>
        <v>1</v>
      </c>
      <c r="Q1052" s="144">
        <f t="shared" si="247"/>
        <v>100</v>
      </c>
    </row>
    <row r="1053" spans="1:17" ht="18" x14ac:dyDescent="0.2">
      <c r="A1053" s="39">
        <v>8</v>
      </c>
      <c r="B1053" s="12" t="s">
        <v>1677</v>
      </c>
      <c r="C1053" s="40">
        <v>785</v>
      </c>
      <c r="D1053" s="40"/>
      <c r="E1053" s="53">
        <f>SUM(E1054:E1059)</f>
        <v>1</v>
      </c>
      <c r="F1053" s="53">
        <f t="shared" ref="F1053:O1053" si="252">SUM(F1054:F1059)</f>
        <v>0</v>
      </c>
      <c r="G1053" s="53">
        <f t="shared" si="252"/>
        <v>0</v>
      </c>
      <c r="H1053" s="53">
        <f t="shared" si="252"/>
        <v>0</v>
      </c>
      <c r="I1053" s="53">
        <f t="shared" si="252"/>
        <v>0</v>
      </c>
      <c r="J1053" s="42">
        <f t="shared" si="244"/>
        <v>1</v>
      </c>
      <c r="K1053" s="41">
        <f t="shared" si="252"/>
        <v>1</v>
      </c>
      <c r="L1053" s="41">
        <f t="shared" si="252"/>
        <v>0</v>
      </c>
      <c r="M1053" s="41">
        <f t="shared" si="252"/>
        <v>0</v>
      </c>
      <c r="N1053" s="41">
        <f t="shared" si="252"/>
        <v>0</v>
      </c>
      <c r="O1053" s="41">
        <f t="shared" si="252"/>
        <v>0</v>
      </c>
      <c r="P1053" s="78">
        <f t="shared" si="246"/>
        <v>1</v>
      </c>
      <c r="Q1053" s="144">
        <f t="shared" si="247"/>
        <v>100</v>
      </c>
    </row>
    <row r="1054" spans="1:17" ht="18" x14ac:dyDescent="0.2">
      <c r="A1054" s="31"/>
      <c r="B1054" s="10" t="s">
        <v>867</v>
      </c>
      <c r="C1054" s="50">
        <v>588</v>
      </c>
      <c r="D1054" s="50" t="str">
        <f t="shared" si="249"/>
        <v>500-1000</v>
      </c>
      <c r="E1054" s="54">
        <v>1</v>
      </c>
      <c r="F1054" s="54"/>
      <c r="G1054" s="15"/>
      <c r="H1054" s="54"/>
      <c r="I1054" s="54"/>
      <c r="J1054" s="46">
        <f t="shared" si="244"/>
        <v>1</v>
      </c>
      <c r="K1054" s="62">
        <v>1</v>
      </c>
      <c r="L1054" s="67"/>
      <c r="M1054" s="67"/>
      <c r="N1054" s="67"/>
      <c r="O1054" s="67"/>
      <c r="P1054" s="78">
        <f t="shared" si="246"/>
        <v>1</v>
      </c>
      <c r="Q1054" s="144">
        <f t="shared" si="247"/>
        <v>100</v>
      </c>
    </row>
    <row r="1055" spans="1:17" ht="18" x14ac:dyDescent="0.2">
      <c r="A1055" s="31"/>
      <c r="B1055" s="10" t="s">
        <v>868</v>
      </c>
      <c r="C1055" s="50">
        <v>32</v>
      </c>
      <c r="D1055" s="50" t="str">
        <f t="shared" si="249"/>
        <v>0-100</v>
      </c>
      <c r="E1055" s="54">
        <v>0</v>
      </c>
      <c r="F1055" s="54"/>
      <c r="G1055" s="15"/>
      <c r="H1055" s="54"/>
      <c r="I1055" s="54"/>
      <c r="J1055" s="46">
        <f t="shared" si="244"/>
        <v>0</v>
      </c>
      <c r="K1055" s="62">
        <v>0</v>
      </c>
      <c r="L1055" s="67"/>
      <c r="M1055" s="67"/>
      <c r="N1055" s="67"/>
      <c r="O1055" s="67"/>
      <c r="P1055" s="78">
        <f t="shared" si="246"/>
        <v>0</v>
      </c>
      <c r="Q1055" s="146" t="s">
        <v>1798</v>
      </c>
    </row>
    <row r="1056" spans="1:17" ht="18" x14ac:dyDescent="0.2">
      <c r="A1056" s="31"/>
      <c r="B1056" s="10" t="s">
        <v>869</v>
      </c>
      <c r="C1056" s="50">
        <v>14</v>
      </c>
      <c r="D1056" s="50" t="str">
        <f t="shared" si="249"/>
        <v>0-100</v>
      </c>
      <c r="E1056" s="54">
        <v>0</v>
      </c>
      <c r="F1056" s="54"/>
      <c r="G1056" s="15"/>
      <c r="H1056" s="54"/>
      <c r="I1056" s="54"/>
      <c r="J1056" s="46">
        <f t="shared" si="244"/>
        <v>0</v>
      </c>
      <c r="K1056" s="62">
        <v>0</v>
      </c>
      <c r="L1056" s="67"/>
      <c r="M1056" s="67"/>
      <c r="N1056" s="67"/>
      <c r="O1056" s="67"/>
      <c r="P1056" s="78">
        <f t="shared" si="246"/>
        <v>0</v>
      </c>
      <c r="Q1056" s="146" t="s">
        <v>1798</v>
      </c>
    </row>
    <row r="1057" spans="1:17" ht="18" x14ac:dyDescent="0.2">
      <c r="A1057" s="31"/>
      <c r="B1057" s="10" t="s">
        <v>870</v>
      </c>
      <c r="C1057" s="50">
        <v>0</v>
      </c>
      <c r="D1057" s="50" t="str">
        <f t="shared" si="249"/>
        <v>0-100</v>
      </c>
      <c r="E1057" s="54">
        <v>0</v>
      </c>
      <c r="F1057" s="54"/>
      <c r="G1057" s="15"/>
      <c r="H1057" s="54"/>
      <c r="I1057" s="54"/>
      <c r="J1057" s="46">
        <f t="shared" si="244"/>
        <v>0</v>
      </c>
      <c r="K1057" s="62">
        <v>0</v>
      </c>
      <c r="L1057" s="67"/>
      <c r="M1057" s="67"/>
      <c r="N1057" s="67"/>
      <c r="O1057" s="67"/>
      <c r="P1057" s="78">
        <f t="shared" si="246"/>
        <v>0</v>
      </c>
      <c r="Q1057" s="146" t="s">
        <v>1798</v>
      </c>
    </row>
    <row r="1058" spans="1:17" ht="18" x14ac:dyDescent="0.2">
      <c r="A1058" s="31"/>
      <c r="B1058" s="10" t="s">
        <v>871</v>
      </c>
      <c r="C1058" s="50">
        <v>89</v>
      </c>
      <c r="D1058" s="50" t="str">
        <f t="shared" si="249"/>
        <v>0-100</v>
      </c>
      <c r="E1058" s="54">
        <v>0</v>
      </c>
      <c r="F1058" s="54"/>
      <c r="G1058" s="15"/>
      <c r="H1058" s="54"/>
      <c r="I1058" s="54"/>
      <c r="J1058" s="46">
        <f t="shared" si="244"/>
        <v>0</v>
      </c>
      <c r="K1058" s="62">
        <v>0</v>
      </c>
      <c r="L1058" s="67"/>
      <c r="M1058" s="67"/>
      <c r="N1058" s="67"/>
      <c r="O1058" s="67"/>
      <c r="P1058" s="78">
        <f t="shared" si="246"/>
        <v>0</v>
      </c>
      <c r="Q1058" s="146" t="s">
        <v>1798</v>
      </c>
    </row>
    <row r="1059" spans="1:17" ht="18" x14ac:dyDescent="0.2">
      <c r="A1059" s="31"/>
      <c r="B1059" s="10" t="s">
        <v>872</v>
      </c>
      <c r="C1059" s="50">
        <v>62</v>
      </c>
      <c r="D1059" s="50" t="str">
        <f t="shared" si="249"/>
        <v>0-100</v>
      </c>
      <c r="E1059" s="54">
        <v>0</v>
      </c>
      <c r="F1059" s="54"/>
      <c r="G1059" s="15"/>
      <c r="H1059" s="54"/>
      <c r="I1059" s="54"/>
      <c r="J1059" s="46">
        <f t="shared" si="244"/>
        <v>0</v>
      </c>
      <c r="K1059" s="62">
        <v>0</v>
      </c>
      <c r="L1059" s="67"/>
      <c r="M1059" s="67"/>
      <c r="N1059" s="67"/>
      <c r="O1059" s="67"/>
      <c r="P1059" s="78">
        <f t="shared" si="246"/>
        <v>0</v>
      </c>
      <c r="Q1059" s="146" t="s">
        <v>1798</v>
      </c>
    </row>
    <row r="1060" spans="1:17" ht="18" x14ac:dyDescent="0.2">
      <c r="A1060" s="39">
        <v>9</v>
      </c>
      <c r="B1060" s="12" t="s">
        <v>1678</v>
      </c>
      <c r="C1060" s="40">
        <v>791</v>
      </c>
      <c r="D1060" s="40"/>
      <c r="E1060" s="53">
        <f>SUM(E1061)</f>
        <v>1</v>
      </c>
      <c r="F1060" s="53">
        <f t="shared" ref="F1060:O1060" si="253">SUM(F1061)</f>
        <v>0</v>
      </c>
      <c r="G1060" s="53">
        <f t="shared" si="253"/>
        <v>0</v>
      </c>
      <c r="H1060" s="53">
        <f t="shared" si="253"/>
        <v>0</v>
      </c>
      <c r="I1060" s="53">
        <f t="shared" si="253"/>
        <v>0</v>
      </c>
      <c r="J1060" s="42">
        <f t="shared" si="244"/>
        <v>1</v>
      </c>
      <c r="K1060" s="41">
        <f t="shared" si="253"/>
        <v>1</v>
      </c>
      <c r="L1060" s="41">
        <f t="shared" si="253"/>
        <v>0</v>
      </c>
      <c r="M1060" s="41">
        <f t="shared" si="253"/>
        <v>0</v>
      </c>
      <c r="N1060" s="41">
        <f t="shared" si="253"/>
        <v>0</v>
      </c>
      <c r="O1060" s="41">
        <f t="shared" si="253"/>
        <v>0</v>
      </c>
      <c r="P1060" s="78">
        <f t="shared" si="246"/>
        <v>1</v>
      </c>
      <c r="Q1060" s="144">
        <f t="shared" si="247"/>
        <v>100</v>
      </c>
    </row>
    <row r="1061" spans="1:17" ht="18" x14ac:dyDescent="0.2">
      <c r="A1061" s="31"/>
      <c r="B1061" s="10" t="s">
        <v>873</v>
      </c>
      <c r="C1061" s="50">
        <v>791</v>
      </c>
      <c r="D1061" s="50" t="str">
        <f t="shared" si="249"/>
        <v>500-1000</v>
      </c>
      <c r="E1061" s="54">
        <v>1</v>
      </c>
      <c r="F1061" s="54"/>
      <c r="G1061" s="15"/>
      <c r="H1061" s="54"/>
      <c r="I1061" s="54"/>
      <c r="J1061" s="46">
        <f t="shared" si="244"/>
        <v>1</v>
      </c>
      <c r="K1061" s="62">
        <v>1</v>
      </c>
      <c r="L1061" s="67"/>
      <c r="M1061" s="67"/>
      <c r="N1061" s="67"/>
      <c r="O1061" s="67"/>
      <c r="P1061" s="78">
        <f t="shared" si="246"/>
        <v>1</v>
      </c>
      <c r="Q1061" s="144">
        <f t="shared" si="247"/>
        <v>100</v>
      </c>
    </row>
    <row r="1062" spans="1:17" ht="18" x14ac:dyDescent="0.2">
      <c r="A1062" s="39">
        <v>10</v>
      </c>
      <c r="B1062" s="12" t="s">
        <v>1679</v>
      </c>
      <c r="C1062" s="40">
        <v>562</v>
      </c>
      <c r="D1062" s="40"/>
      <c r="E1062" s="53">
        <f>SUM(E1063:E1066)</f>
        <v>1</v>
      </c>
      <c r="F1062" s="53">
        <f t="shared" ref="F1062:O1062" si="254">SUM(F1063:F1066)</f>
        <v>0</v>
      </c>
      <c r="G1062" s="53">
        <f t="shared" si="254"/>
        <v>0</v>
      </c>
      <c r="H1062" s="53">
        <f t="shared" si="254"/>
        <v>0</v>
      </c>
      <c r="I1062" s="53">
        <f t="shared" si="254"/>
        <v>0</v>
      </c>
      <c r="J1062" s="42">
        <f t="shared" si="244"/>
        <v>1</v>
      </c>
      <c r="K1062" s="41">
        <f t="shared" si="254"/>
        <v>1</v>
      </c>
      <c r="L1062" s="41">
        <f t="shared" si="254"/>
        <v>0</v>
      </c>
      <c r="M1062" s="41">
        <f t="shared" si="254"/>
        <v>0</v>
      </c>
      <c r="N1062" s="41">
        <f t="shared" si="254"/>
        <v>0</v>
      </c>
      <c r="O1062" s="41">
        <f t="shared" si="254"/>
        <v>0</v>
      </c>
      <c r="P1062" s="78">
        <f t="shared" si="246"/>
        <v>1</v>
      </c>
      <c r="Q1062" s="144">
        <f t="shared" si="247"/>
        <v>100</v>
      </c>
    </row>
    <row r="1063" spans="1:17" ht="18" x14ac:dyDescent="0.2">
      <c r="A1063" s="31"/>
      <c r="B1063" s="10" t="s">
        <v>874</v>
      </c>
      <c r="C1063" s="50">
        <v>558</v>
      </c>
      <c r="D1063" s="50" t="str">
        <f t="shared" si="249"/>
        <v>500-1000</v>
      </c>
      <c r="E1063" s="54">
        <v>1</v>
      </c>
      <c r="F1063" s="54"/>
      <c r="G1063" s="15"/>
      <c r="H1063" s="54"/>
      <c r="I1063" s="54"/>
      <c r="J1063" s="46">
        <f t="shared" si="244"/>
        <v>1</v>
      </c>
      <c r="K1063" s="62">
        <v>1</v>
      </c>
      <c r="L1063" s="67"/>
      <c r="M1063" s="67"/>
      <c r="N1063" s="67"/>
      <c r="O1063" s="67"/>
      <c r="P1063" s="78">
        <f t="shared" si="246"/>
        <v>1</v>
      </c>
      <c r="Q1063" s="144">
        <f t="shared" si="247"/>
        <v>100</v>
      </c>
    </row>
    <row r="1064" spans="1:17" ht="18" x14ac:dyDescent="0.2">
      <c r="A1064" s="31"/>
      <c r="B1064" s="10" t="s">
        <v>875</v>
      </c>
      <c r="C1064" s="50">
        <v>0</v>
      </c>
      <c r="D1064" s="50" t="str">
        <f t="shared" si="249"/>
        <v>0-100</v>
      </c>
      <c r="E1064" s="54">
        <v>0</v>
      </c>
      <c r="F1064" s="54"/>
      <c r="G1064" s="15"/>
      <c r="H1064" s="54"/>
      <c r="I1064" s="54"/>
      <c r="J1064" s="46">
        <f t="shared" si="244"/>
        <v>0</v>
      </c>
      <c r="K1064" s="62">
        <v>0</v>
      </c>
      <c r="L1064" s="67"/>
      <c r="M1064" s="67"/>
      <c r="N1064" s="67"/>
      <c r="O1064" s="67"/>
      <c r="P1064" s="78">
        <f t="shared" si="246"/>
        <v>0</v>
      </c>
      <c r="Q1064" s="146" t="s">
        <v>1798</v>
      </c>
    </row>
    <row r="1065" spans="1:17" ht="18" x14ac:dyDescent="0.2">
      <c r="A1065" s="31"/>
      <c r="B1065" s="10" t="s">
        <v>876</v>
      </c>
      <c r="C1065" s="50">
        <v>4</v>
      </c>
      <c r="D1065" s="50" t="str">
        <f t="shared" si="249"/>
        <v>0-100</v>
      </c>
      <c r="E1065" s="54">
        <v>0</v>
      </c>
      <c r="F1065" s="54"/>
      <c r="G1065" s="15"/>
      <c r="H1065" s="54"/>
      <c r="I1065" s="54"/>
      <c r="J1065" s="46">
        <f t="shared" si="244"/>
        <v>0</v>
      </c>
      <c r="K1065" s="62">
        <v>0</v>
      </c>
      <c r="L1065" s="67"/>
      <c r="M1065" s="67"/>
      <c r="N1065" s="67"/>
      <c r="O1065" s="67"/>
      <c r="P1065" s="78">
        <f t="shared" si="246"/>
        <v>0</v>
      </c>
      <c r="Q1065" s="146" t="s">
        <v>1798</v>
      </c>
    </row>
    <row r="1066" spans="1:17" ht="18" x14ac:dyDescent="0.2">
      <c r="A1066" s="31"/>
      <c r="B1066" s="10" t="s">
        <v>877</v>
      </c>
      <c r="C1066" s="50">
        <v>0</v>
      </c>
      <c r="D1066" s="50" t="str">
        <f t="shared" si="249"/>
        <v>0-100</v>
      </c>
      <c r="E1066" s="54">
        <v>0</v>
      </c>
      <c r="F1066" s="54"/>
      <c r="G1066" s="15"/>
      <c r="H1066" s="54"/>
      <c r="I1066" s="54"/>
      <c r="J1066" s="46">
        <f t="shared" si="244"/>
        <v>0</v>
      </c>
      <c r="K1066" s="62">
        <v>0</v>
      </c>
      <c r="L1066" s="67"/>
      <c r="M1066" s="67"/>
      <c r="N1066" s="67"/>
      <c r="O1066" s="67"/>
      <c r="P1066" s="78">
        <f t="shared" si="246"/>
        <v>0</v>
      </c>
      <c r="Q1066" s="146" t="s">
        <v>1798</v>
      </c>
    </row>
    <row r="1067" spans="1:17" ht="18" x14ac:dyDescent="0.2">
      <c r="A1067" s="39">
        <v>11</v>
      </c>
      <c r="B1067" s="12" t="s">
        <v>1680</v>
      </c>
      <c r="C1067" s="40">
        <v>1542</v>
      </c>
      <c r="D1067" s="40"/>
      <c r="E1067" s="53">
        <f>SUM(E1068:E1076)</f>
        <v>1</v>
      </c>
      <c r="F1067" s="53">
        <f t="shared" ref="F1067:O1067" si="255">SUM(F1068:F1076)</f>
        <v>0</v>
      </c>
      <c r="G1067" s="53">
        <f t="shared" si="255"/>
        <v>0</v>
      </c>
      <c r="H1067" s="53">
        <f t="shared" si="255"/>
        <v>0</v>
      </c>
      <c r="I1067" s="53">
        <f t="shared" si="255"/>
        <v>0</v>
      </c>
      <c r="J1067" s="42">
        <f t="shared" si="244"/>
        <v>1</v>
      </c>
      <c r="K1067" s="41">
        <f t="shared" si="255"/>
        <v>1</v>
      </c>
      <c r="L1067" s="41">
        <f t="shared" si="255"/>
        <v>0</v>
      </c>
      <c r="M1067" s="41">
        <f t="shared" si="255"/>
        <v>0</v>
      </c>
      <c r="N1067" s="41">
        <f t="shared" si="255"/>
        <v>0</v>
      </c>
      <c r="O1067" s="41">
        <f t="shared" si="255"/>
        <v>0</v>
      </c>
      <c r="P1067" s="78">
        <f t="shared" si="246"/>
        <v>1</v>
      </c>
      <c r="Q1067" s="144">
        <f t="shared" si="247"/>
        <v>100</v>
      </c>
    </row>
    <row r="1068" spans="1:17" ht="18" x14ac:dyDescent="0.2">
      <c r="A1068" s="31"/>
      <c r="B1068" s="10" t="s">
        <v>878</v>
      </c>
      <c r="C1068" s="50">
        <v>861</v>
      </c>
      <c r="D1068" s="50" t="str">
        <f t="shared" si="249"/>
        <v>500-1000</v>
      </c>
      <c r="E1068" s="54">
        <v>1</v>
      </c>
      <c r="F1068" s="54"/>
      <c r="G1068" s="15"/>
      <c r="H1068" s="54"/>
      <c r="I1068" s="54"/>
      <c r="J1068" s="46">
        <f t="shared" si="244"/>
        <v>1</v>
      </c>
      <c r="K1068" s="62">
        <v>1</v>
      </c>
      <c r="L1068" s="67"/>
      <c r="M1068" s="67"/>
      <c r="N1068" s="67"/>
      <c r="O1068" s="67"/>
      <c r="P1068" s="78">
        <f t="shared" si="246"/>
        <v>1</v>
      </c>
      <c r="Q1068" s="144">
        <f t="shared" si="247"/>
        <v>100</v>
      </c>
    </row>
    <row r="1069" spans="1:17" ht="18" x14ac:dyDescent="0.2">
      <c r="A1069" s="31"/>
      <c r="B1069" s="10" t="s">
        <v>879</v>
      </c>
      <c r="C1069" s="50">
        <v>47</v>
      </c>
      <c r="D1069" s="50" t="str">
        <f t="shared" si="249"/>
        <v>0-100</v>
      </c>
      <c r="E1069" s="54">
        <v>0</v>
      </c>
      <c r="F1069" s="54"/>
      <c r="G1069" s="15"/>
      <c r="H1069" s="54"/>
      <c r="I1069" s="54"/>
      <c r="J1069" s="46">
        <f t="shared" si="244"/>
        <v>0</v>
      </c>
      <c r="K1069" s="62">
        <v>0</v>
      </c>
      <c r="L1069" s="67"/>
      <c r="M1069" s="67"/>
      <c r="N1069" s="67"/>
      <c r="O1069" s="67"/>
      <c r="P1069" s="78">
        <f t="shared" si="246"/>
        <v>0</v>
      </c>
      <c r="Q1069" s="146" t="s">
        <v>1798</v>
      </c>
    </row>
    <row r="1070" spans="1:17" ht="18" x14ac:dyDescent="0.2">
      <c r="A1070" s="31"/>
      <c r="B1070" s="10" t="s">
        <v>880</v>
      </c>
      <c r="C1070" s="50">
        <v>77</v>
      </c>
      <c r="D1070" s="50" t="str">
        <f t="shared" si="249"/>
        <v>0-100</v>
      </c>
      <c r="E1070" s="54">
        <v>0</v>
      </c>
      <c r="F1070" s="54"/>
      <c r="G1070" s="15"/>
      <c r="H1070" s="54"/>
      <c r="I1070" s="54"/>
      <c r="J1070" s="46">
        <f t="shared" si="244"/>
        <v>0</v>
      </c>
      <c r="K1070" s="62">
        <v>0</v>
      </c>
      <c r="L1070" s="67"/>
      <c r="M1070" s="67"/>
      <c r="N1070" s="67"/>
      <c r="O1070" s="67"/>
      <c r="P1070" s="78">
        <f t="shared" si="246"/>
        <v>0</v>
      </c>
      <c r="Q1070" s="146" t="s">
        <v>1798</v>
      </c>
    </row>
    <row r="1071" spans="1:17" ht="18" x14ac:dyDescent="0.2">
      <c r="A1071" s="31"/>
      <c r="B1071" s="10" t="s">
        <v>881</v>
      </c>
      <c r="C1071" s="50">
        <v>6</v>
      </c>
      <c r="D1071" s="50" t="str">
        <f t="shared" si="249"/>
        <v>0-100</v>
      </c>
      <c r="E1071" s="54">
        <v>0</v>
      </c>
      <c r="F1071" s="54"/>
      <c r="G1071" s="15"/>
      <c r="H1071" s="54"/>
      <c r="I1071" s="54"/>
      <c r="J1071" s="46">
        <f t="shared" si="244"/>
        <v>0</v>
      </c>
      <c r="K1071" s="62">
        <v>0</v>
      </c>
      <c r="L1071" s="67"/>
      <c r="M1071" s="67"/>
      <c r="N1071" s="67"/>
      <c r="O1071" s="67"/>
      <c r="P1071" s="78">
        <f t="shared" si="246"/>
        <v>0</v>
      </c>
      <c r="Q1071" s="146" t="s">
        <v>1798</v>
      </c>
    </row>
    <row r="1072" spans="1:17" ht="18" x14ac:dyDescent="0.2">
      <c r="A1072" s="31"/>
      <c r="B1072" s="10" t="s">
        <v>882</v>
      </c>
      <c r="C1072" s="50">
        <v>264</v>
      </c>
      <c r="D1072" s="50" t="str">
        <f t="shared" si="249"/>
        <v>200-300</v>
      </c>
      <c r="E1072" s="54">
        <v>0</v>
      </c>
      <c r="F1072" s="54"/>
      <c r="G1072" s="15"/>
      <c r="H1072" s="54"/>
      <c r="I1072" s="54"/>
      <c r="J1072" s="46">
        <f t="shared" si="244"/>
        <v>0</v>
      </c>
      <c r="K1072" s="62">
        <v>0</v>
      </c>
      <c r="L1072" s="67"/>
      <c r="M1072" s="67"/>
      <c r="N1072" s="67"/>
      <c r="O1072" s="67"/>
      <c r="P1072" s="78">
        <f t="shared" si="246"/>
        <v>0</v>
      </c>
      <c r="Q1072" s="146" t="s">
        <v>1798</v>
      </c>
    </row>
    <row r="1073" spans="1:17" ht="18" x14ac:dyDescent="0.2">
      <c r="A1073" s="31"/>
      <c r="B1073" s="10" t="s">
        <v>883</v>
      </c>
      <c r="C1073" s="50">
        <v>143</v>
      </c>
      <c r="D1073" s="50" t="str">
        <f t="shared" si="249"/>
        <v>100-200</v>
      </c>
      <c r="E1073" s="54">
        <v>0</v>
      </c>
      <c r="F1073" s="54"/>
      <c r="G1073" s="15"/>
      <c r="H1073" s="54"/>
      <c r="I1073" s="54"/>
      <c r="J1073" s="46">
        <f t="shared" si="244"/>
        <v>0</v>
      </c>
      <c r="K1073" s="62">
        <v>0</v>
      </c>
      <c r="L1073" s="67"/>
      <c r="M1073" s="67"/>
      <c r="N1073" s="67"/>
      <c r="O1073" s="67"/>
      <c r="P1073" s="78">
        <f t="shared" si="246"/>
        <v>0</v>
      </c>
      <c r="Q1073" s="146" t="s">
        <v>1798</v>
      </c>
    </row>
    <row r="1074" spans="1:17" ht="18" x14ac:dyDescent="0.2">
      <c r="A1074" s="31"/>
      <c r="B1074" s="10" t="s">
        <v>884</v>
      </c>
      <c r="C1074" s="50">
        <v>90</v>
      </c>
      <c r="D1074" s="50" t="str">
        <f t="shared" si="249"/>
        <v>0-100</v>
      </c>
      <c r="E1074" s="54">
        <v>0</v>
      </c>
      <c r="F1074" s="54"/>
      <c r="G1074" s="15"/>
      <c r="H1074" s="54"/>
      <c r="I1074" s="54"/>
      <c r="J1074" s="46">
        <f t="shared" si="244"/>
        <v>0</v>
      </c>
      <c r="K1074" s="62">
        <v>0</v>
      </c>
      <c r="L1074" s="67"/>
      <c r="M1074" s="67"/>
      <c r="N1074" s="67"/>
      <c r="O1074" s="67"/>
      <c r="P1074" s="78">
        <f t="shared" si="246"/>
        <v>0</v>
      </c>
      <c r="Q1074" s="146" t="s">
        <v>1798</v>
      </c>
    </row>
    <row r="1075" spans="1:17" ht="18" x14ac:dyDescent="0.2">
      <c r="A1075" s="31"/>
      <c r="B1075" s="10" t="s">
        <v>885</v>
      </c>
      <c r="C1075" s="50">
        <v>50</v>
      </c>
      <c r="D1075" s="50" t="str">
        <f t="shared" si="249"/>
        <v>0-100</v>
      </c>
      <c r="E1075" s="54">
        <v>0</v>
      </c>
      <c r="F1075" s="54"/>
      <c r="G1075" s="15"/>
      <c r="H1075" s="54"/>
      <c r="I1075" s="54"/>
      <c r="J1075" s="46">
        <f t="shared" si="244"/>
        <v>0</v>
      </c>
      <c r="K1075" s="62">
        <v>0</v>
      </c>
      <c r="L1075" s="67"/>
      <c r="M1075" s="67"/>
      <c r="N1075" s="67"/>
      <c r="O1075" s="67"/>
      <c r="P1075" s="78">
        <f t="shared" si="246"/>
        <v>0</v>
      </c>
      <c r="Q1075" s="146" t="s">
        <v>1798</v>
      </c>
    </row>
    <row r="1076" spans="1:17" ht="18" x14ac:dyDescent="0.2">
      <c r="A1076" s="31"/>
      <c r="B1076" s="10" t="s">
        <v>886</v>
      </c>
      <c r="C1076" s="50">
        <v>4</v>
      </c>
      <c r="D1076" s="50" t="str">
        <f t="shared" si="249"/>
        <v>0-100</v>
      </c>
      <c r="E1076" s="54">
        <v>0</v>
      </c>
      <c r="F1076" s="54"/>
      <c r="G1076" s="15"/>
      <c r="H1076" s="54"/>
      <c r="I1076" s="54"/>
      <c r="J1076" s="46">
        <f t="shared" si="244"/>
        <v>0</v>
      </c>
      <c r="K1076" s="62">
        <v>0</v>
      </c>
      <c r="L1076" s="67"/>
      <c r="M1076" s="67"/>
      <c r="N1076" s="67"/>
      <c r="O1076" s="67"/>
      <c r="P1076" s="78">
        <f t="shared" si="246"/>
        <v>0</v>
      </c>
      <c r="Q1076" s="146" t="s">
        <v>1798</v>
      </c>
    </row>
    <row r="1077" spans="1:17" ht="18" x14ac:dyDescent="0.2">
      <c r="A1077" s="39">
        <v>12</v>
      </c>
      <c r="B1077" s="12" t="s">
        <v>1681</v>
      </c>
      <c r="C1077" s="40">
        <v>1761</v>
      </c>
      <c r="D1077" s="40"/>
      <c r="E1077" s="53">
        <f>SUM(E1078:E1082)</f>
        <v>1</v>
      </c>
      <c r="F1077" s="53">
        <f t="shared" ref="F1077:O1077" si="256">SUM(F1078:F1082)</f>
        <v>0</v>
      </c>
      <c r="G1077" s="53">
        <f t="shared" si="256"/>
        <v>0</v>
      </c>
      <c r="H1077" s="53">
        <f t="shared" si="256"/>
        <v>0</v>
      </c>
      <c r="I1077" s="53">
        <f t="shared" si="256"/>
        <v>0</v>
      </c>
      <c r="J1077" s="42">
        <f t="shared" si="244"/>
        <v>1</v>
      </c>
      <c r="K1077" s="41">
        <f t="shared" si="256"/>
        <v>2</v>
      </c>
      <c r="L1077" s="41">
        <f t="shared" si="256"/>
        <v>0</v>
      </c>
      <c r="M1077" s="41">
        <f t="shared" si="256"/>
        <v>0</v>
      </c>
      <c r="N1077" s="41">
        <f t="shared" si="256"/>
        <v>0</v>
      </c>
      <c r="O1077" s="41">
        <f t="shared" si="256"/>
        <v>0</v>
      </c>
      <c r="P1077" s="78">
        <f t="shared" si="246"/>
        <v>2</v>
      </c>
      <c r="Q1077" s="144">
        <f t="shared" si="247"/>
        <v>50</v>
      </c>
    </row>
    <row r="1078" spans="1:17" ht="18" x14ac:dyDescent="0.2">
      <c r="A1078" s="31"/>
      <c r="B1078" s="10" t="s">
        <v>887</v>
      </c>
      <c r="C1078" s="50">
        <v>863</v>
      </c>
      <c r="D1078" s="50" t="str">
        <f t="shared" si="249"/>
        <v>500-1000</v>
      </c>
      <c r="E1078" s="54">
        <v>1</v>
      </c>
      <c r="F1078" s="54"/>
      <c r="G1078" s="15"/>
      <c r="H1078" s="54"/>
      <c r="I1078" s="54"/>
      <c r="J1078" s="46">
        <f t="shared" si="244"/>
        <v>1</v>
      </c>
      <c r="K1078" s="62">
        <v>1</v>
      </c>
      <c r="L1078" s="67"/>
      <c r="M1078" s="67"/>
      <c r="N1078" s="67"/>
      <c r="O1078" s="67"/>
      <c r="P1078" s="78">
        <f t="shared" si="246"/>
        <v>1</v>
      </c>
      <c r="Q1078" s="144">
        <f t="shared" si="247"/>
        <v>100</v>
      </c>
    </row>
    <row r="1079" spans="1:17" ht="18" x14ac:dyDescent="0.2">
      <c r="A1079" s="31"/>
      <c r="B1079" s="10" t="s">
        <v>888</v>
      </c>
      <c r="C1079" s="50">
        <v>520</v>
      </c>
      <c r="D1079" s="50" t="str">
        <f t="shared" si="249"/>
        <v>500-1000</v>
      </c>
      <c r="E1079" s="54">
        <v>0</v>
      </c>
      <c r="F1079" s="54"/>
      <c r="G1079" s="15"/>
      <c r="H1079" s="54"/>
      <c r="I1079" s="54"/>
      <c r="J1079" s="46">
        <f t="shared" si="244"/>
        <v>0</v>
      </c>
      <c r="K1079" s="62">
        <v>1</v>
      </c>
      <c r="L1079" s="67"/>
      <c r="M1079" s="67"/>
      <c r="N1079" s="67"/>
      <c r="O1079" s="67"/>
      <c r="P1079" s="78">
        <f t="shared" si="246"/>
        <v>1</v>
      </c>
      <c r="Q1079" s="144">
        <f t="shared" si="247"/>
        <v>0</v>
      </c>
    </row>
    <row r="1080" spans="1:17" ht="18" x14ac:dyDescent="0.2">
      <c r="A1080" s="31"/>
      <c r="B1080" s="10" t="s">
        <v>889</v>
      </c>
      <c r="C1080" s="50">
        <v>56</v>
      </c>
      <c r="D1080" s="50" t="str">
        <f t="shared" si="249"/>
        <v>0-100</v>
      </c>
      <c r="E1080" s="54">
        <v>0</v>
      </c>
      <c r="F1080" s="54"/>
      <c r="G1080" s="15"/>
      <c r="H1080" s="54"/>
      <c r="I1080" s="54"/>
      <c r="J1080" s="46">
        <f t="shared" si="244"/>
        <v>0</v>
      </c>
      <c r="K1080" s="62">
        <v>0</v>
      </c>
      <c r="L1080" s="67"/>
      <c r="M1080" s="67"/>
      <c r="N1080" s="67"/>
      <c r="O1080" s="67"/>
      <c r="P1080" s="78">
        <f t="shared" si="246"/>
        <v>0</v>
      </c>
      <c r="Q1080" s="146" t="s">
        <v>1798</v>
      </c>
    </row>
    <row r="1081" spans="1:17" ht="18" x14ac:dyDescent="0.2">
      <c r="A1081" s="31"/>
      <c r="B1081" s="10" t="s">
        <v>890</v>
      </c>
      <c r="C1081" s="50">
        <v>76</v>
      </c>
      <c r="D1081" s="50" t="str">
        <f t="shared" si="249"/>
        <v>0-100</v>
      </c>
      <c r="E1081" s="54">
        <v>0</v>
      </c>
      <c r="F1081" s="54"/>
      <c r="G1081" s="15"/>
      <c r="H1081" s="54"/>
      <c r="I1081" s="54"/>
      <c r="J1081" s="46">
        <f t="shared" si="244"/>
        <v>0</v>
      </c>
      <c r="K1081" s="62">
        <v>0</v>
      </c>
      <c r="L1081" s="67"/>
      <c r="M1081" s="67"/>
      <c r="N1081" s="67"/>
      <c r="O1081" s="67"/>
      <c r="P1081" s="78">
        <f t="shared" si="246"/>
        <v>0</v>
      </c>
      <c r="Q1081" s="146" t="s">
        <v>1798</v>
      </c>
    </row>
    <row r="1082" spans="1:17" ht="18" x14ac:dyDescent="0.2">
      <c r="A1082" s="31"/>
      <c r="B1082" s="10" t="s">
        <v>891</v>
      </c>
      <c r="C1082" s="50">
        <v>246</v>
      </c>
      <c r="D1082" s="50" t="str">
        <f t="shared" si="249"/>
        <v>200-300</v>
      </c>
      <c r="E1082" s="54">
        <v>0</v>
      </c>
      <c r="F1082" s="54"/>
      <c r="G1082" s="15"/>
      <c r="H1082" s="54"/>
      <c r="I1082" s="54"/>
      <c r="J1082" s="46">
        <f t="shared" si="244"/>
        <v>0</v>
      </c>
      <c r="K1082" s="62">
        <v>0</v>
      </c>
      <c r="L1082" s="67"/>
      <c r="M1082" s="67"/>
      <c r="N1082" s="67"/>
      <c r="O1082" s="67"/>
      <c r="P1082" s="78">
        <f t="shared" si="246"/>
        <v>0</v>
      </c>
      <c r="Q1082" s="146" t="s">
        <v>1798</v>
      </c>
    </row>
    <row r="1083" spans="1:17" ht="18" x14ac:dyDescent="0.2">
      <c r="A1083" s="39">
        <v>13</v>
      </c>
      <c r="B1083" s="12" t="s">
        <v>1682</v>
      </c>
      <c r="C1083" s="40">
        <v>2755</v>
      </c>
      <c r="D1083" s="40"/>
      <c r="E1083" s="53">
        <f>SUM(E1084:E1086)</f>
        <v>1</v>
      </c>
      <c r="F1083" s="53">
        <f t="shared" ref="F1083:O1083" si="257">SUM(F1084:F1086)</f>
        <v>1</v>
      </c>
      <c r="G1083" s="53">
        <f t="shared" si="257"/>
        <v>0</v>
      </c>
      <c r="H1083" s="53">
        <f t="shared" si="257"/>
        <v>0</v>
      </c>
      <c r="I1083" s="53">
        <f t="shared" si="257"/>
        <v>0</v>
      </c>
      <c r="J1083" s="42">
        <f t="shared" si="244"/>
        <v>2</v>
      </c>
      <c r="K1083" s="41">
        <f t="shared" si="257"/>
        <v>2</v>
      </c>
      <c r="L1083" s="41">
        <f t="shared" si="257"/>
        <v>0</v>
      </c>
      <c r="M1083" s="41">
        <f t="shared" si="257"/>
        <v>0</v>
      </c>
      <c r="N1083" s="41">
        <f t="shared" si="257"/>
        <v>0</v>
      </c>
      <c r="O1083" s="41">
        <f t="shared" si="257"/>
        <v>0</v>
      </c>
      <c r="P1083" s="78">
        <f t="shared" si="246"/>
        <v>2</v>
      </c>
      <c r="Q1083" s="144">
        <f t="shared" si="247"/>
        <v>100</v>
      </c>
    </row>
    <row r="1084" spans="1:17" ht="18" x14ac:dyDescent="0.2">
      <c r="A1084" s="31"/>
      <c r="B1084" s="10" t="s">
        <v>892</v>
      </c>
      <c r="C1084" s="50">
        <v>1101</v>
      </c>
      <c r="D1084" s="50" t="str">
        <f t="shared" si="249"/>
        <v>1000-1500</v>
      </c>
      <c r="E1084" s="54">
        <v>0</v>
      </c>
      <c r="F1084" s="54">
        <v>1</v>
      </c>
      <c r="G1084" s="15"/>
      <c r="H1084" s="54"/>
      <c r="I1084" s="54"/>
      <c r="J1084" s="46">
        <f t="shared" si="244"/>
        <v>1</v>
      </c>
      <c r="K1084" s="62">
        <v>1</v>
      </c>
      <c r="L1084" s="67"/>
      <c r="M1084" s="67"/>
      <c r="N1084" s="67"/>
      <c r="O1084" s="67"/>
      <c r="P1084" s="78">
        <f t="shared" si="246"/>
        <v>1</v>
      </c>
      <c r="Q1084" s="144">
        <f t="shared" si="247"/>
        <v>100</v>
      </c>
    </row>
    <row r="1085" spans="1:17" ht="18" x14ac:dyDescent="0.2">
      <c r="A1085" s="31"/>
      <c r="B1085" s="10" t="s">
        <v>893</v>
      </c>
      <c r="C1085" s="50">
        <v>1653</v>
      </c>
      <c r="D1085" s="50" t="str">
        <f t="shared" si="249"/>
        <v>1500-2000</v>
      </c>
      <c r="E1085" s="54">
        <v>1</v>
      </c>
      <c r="F1085" s="54"/>
      <c r="G1085" s="15"/>
      <c r="H1085" s="54"/>
      <c r="I1085" s="54"/>
      <c r="J1085" s="46">
        <f t="shared" ref="J1085:J1148" si="258">SUM(E1085:I1085)</f>
        <v>1</v>
      </c>
      <c r="K1085" s="62">
        <v>1</v>
      </c>
      <c r="L1085" s="67"/>
      <c r="M1085" s="67"/>
      <c r="N1085" s="67"/>
      <c r="O1085" s="67"/>
      <c r="P1085" s="78">
        <f t="shared" si="246"/>
        <v>1</v>
      </c>
      <c r="Q1085" s="144">
        <f t="shared" si="247"/>
        <v>100</v>
      </c>
    </row>
    <row r="1086" spans="1:17" ht="18" x14ac:dyDescent="0.2">
      <c r="A1086" s="31"/>
      <c r="B1086" s="10" t="s">
        <v>894</v>
      </c>
      <c r="C1086" s="50">
        <v>1</v>
      </c>
      <c r="D1086" s="50" t="str">
        <f t="shared" si="249"/>
        <v>0-100</v>
      </c>
      <c r="E1086" s="54">
        <v>0</v>
      </c>
      <c r="F1086" s="54"/>
      <c r="G1086" s="15"/>
      <c r="H1086" s="54"/>
      <c r="I1086" s="54"/>
      <c r="J1086" s="46">
        <f t="shared" si="258"/>
        <v>0</v>
      </c>
      <c r="K1086" s="62">
        <v>0</v>
      </c>
      <c r="L1086" s="67"/>
      <c r="M1086" s="67"/>
      <c r="N1086" s="67"/>
      <c r="O1086" s="67"/>
      <c r="P1086" s="78">
        <f t="shared" si="246"/>
        <v>0</v>
      </c>
      <c r="Q1086" s="146" t="s">
        <v>1798</v>
      </c>
    </row>
    <row r="1087" spans="1:17" ht="18" x14ac:dyDescent="0.2">
      <c r="A1087" s="39">
        <v>14</v>
      </c>
      <c r="B1087" s="12" t="s">
        <v>1683</v>
      </c>
      <c r="C1087" s="40">
        <v>1209</v>
      </c>
      <c r="D1087" s="40"/>
      <c r="E1087" s="53">
        <f>SUM(E1088:E1096)</f>
        <v>2</v>
      </c>
      <c r="F1087" s="53">
        <f t="shared" ref="F1087:O1087" si="259">SUM(F1088:F1096)</f>
        <v>0</v>
      </c>
      <c r="G1087" s="53">
        <f t="shared" si="259"/>
        <v>0</v>
      </c>
      <c r="H1087" s="53">
        <f t="shared" si="259"/>
        <v>0</v>
      </c>
      <c r="I1087" s="53">
        <f t="shared" si="259"/>
        <v>0</v>
      </c>
      <c r="J1087" s="42">
        <f t="shared" si="258"/>
        <v>2</v>
      </c>
      <c r="K1087" s="41">
        <f t="shared" si="259"/>
        <v>1</v>
      </c>
      <c r="L1087" s="41">
        <f t="shared" si="259"/>
        <v>0</v>
      </c>
      <c r="M1087" s="41">
        <f t="shared" si="259"/>
        <v>0</v>
      </c>
      <c r="N1087" s="41">
        <f t="shared" si="259"/>
        <v>0</v>
      </c>
      <c r="O1087" s="41">
        <f t="shared" si="259"/>
        <v>0</v>
      </c>
      <c r="P1087" s="78">
        <f t="shared" si="246"/>
        <v>1</v>
      </c>
      <c r="Q1087" s="144">
        <f t="shared" si="247"/>
        <v>200</v>
      </c>
    </row>
    <row r="1088" spans="1:17" ht="18" x14ac:dyDescent="0.2">
      <c r="A1088" s="31"/>
      <c r="B1088" s="10" t="s">
        <v>895</v>
      </c>
      <c r="C1088" s="50">
        <v>843</v>
      </c>
      <c r="D1088" s="50" t="str">
        <f t="shared" si="249"/>
        <v>500-1000</v>
      </c>
      <c r="E1088" s="54">
        <v>1</v>
      </c>
      <c r="F1088" s="54"/>
      <c r="G1088" s="15"/>
      <c r="H1088" s="54"/>
      <c r="I1088" s="54"/>
      <c r="J1088" s="46">
        <f t="shared" si="258"/>
        <v>1</v>
      </c>
      <c r="K1088" s="62">
        <v>1</v>
      </c>
      <c r="L1088" s="67"/>
      <c r="M1088" s="67"/>
      <c r="N1088" s="67"/>
      <c r="O1088" s="67"/>
      <c r="P1088" s="78">
        <f t="shared" si="246"/>
        <v>1</v>
      </c>
      <c r="Q1088" s="144">
        <f t="shared" si="247"/>
        <v>100</v>
      </c>
    </row>
    <row r="1089" spans="1:17" ht="18" x14ac:dyDescent="0.2">
      <c r="A1089" s="31"/>
      <c r="B1089" s="10" t="s">
        <v>896</v>
      </c>
      <c r="C1089" s="50">
        <v>0</v>
      </c>
      <c r="D1089" s="50" t="str">
        <f t="shared" si="249"/>
        <v>0-100</v>
      </c>
      <c r="E1089" s="54">
        <v>0</v>
      </c>
      <c r="F1089" s="54"/>
      <c r="G1089" s="15"/>
      <c r="H1089" s="54"/>
      <c r="I1089" s="54"/>
      <c r="J1089" s="46">
        <f t="shared" si="258"/>
        <v>0</v>
      </c>
      <c r="K1089" s="62">
        <v>0</v>
      </c>
      <c r="L1089" s="67"/>
      <c r="M1089" s="67"/>
      <c r="N1089" s="67"/>
      <c r="O1089" s="67"/>
      <c r="P1089" s="78">
        <f t="shared" si="246"/>
        <v>0</v>
      </c>
      <c r="Q1089" s="146" t="s">
        <v>1798</v>
      </c>
    </row>
    <row r="1090" spans="1:17" ht="18" x14ac:dyDescent="0.2">
      <c r="A1090" s="31"/>
      <c r="B1090" s="10" t="s">
        <v>897</v>
      </c>
      <c r="C1090" s="50">
        <v>66</v>
      </c>
      <c r="D1090" s="50" t="str">
        <f t="shared" si="249"/>
        <v>0-100</v>
      </c>
      <c r="E1090" s="54">
        <v>0</v>
      </c>
      <c r="F1090" s="54"/>
      <c r="G1090" s="15"/>
      <c r="H1090" s="54"/>
      <c r="I1090" s="54"/>
      <c r="J1090" s="46">
        <f t="shared" si="258"/>
        <v>0</v>
      </c>
      <c r="K1090" s="62">
        <v>0</v>
      </c>
      <c r="L1090" s="67"/>
      <c r="M1090" s="67"/>
      <c r="N1090" s="67"/>
      <c r="O1090" s="67"/>
      <c r="P1090" s="78">
        <f t="shared" si="246"/>
        <v>0</v>
      </c>
      <c r="Q1090" s="146" t="s">
        <v>1798</v>
      </c>
    </row>
    <row r="1091" spans="1:17" ht="18" x14ac:dyDescent="0.2">
      <c r="A1091" s="31"/>
      <c r="B1091" s="10" t="s">
        <v>898</v>
      </c>
      <c r="C1091" s="50">
        <v>54</v>
      </c>
      <c r="D1091" s="50" t="str">
        <f t="shared" si="249"/>
        <v>0-100</v>
      </c>
      <c r="E1091" s="54">
        <v>0</v>
      </c>
      <c r="F1091" s="54"/>
      <c r="G1091" s="15"/>
      <c r="H1091" s="54"/>
      <c r="I1091" s="54"/>
      <c r="J1091" s="46">
        <f t="shared" si="258"/>
        <v>0</v>
      </c>
      <c r="K1091" s="62">
        <v>0</v>
      </c>
      <c r="L1091" s="67"/>
      <c r="M1091" s="67"/>
      <c r="N1091" s="67"/>
      <c r="O1091" s="67"/>
      <c r="P1091" s="78">
        <f t="shared" si="246"/>
        <v>0</v>
      </c>
      <c r="Q1091" s="146" t="s">
        <v>1798</v>
      </c>
    </row>
    <row r="1092" spans="1:17" ht="18" x14ac:dyDescent="0.2">
      <c r="A1092" s="31"/>
      <c r="B1092" s="10" t="s">
        <v>899</v>
      </c>
      <c r="C1092" s="50">
        <v>14</v>
      </c>
      <c r="D1092" s="50" t="str">
        <f t="shared" si="249"/>
        <v>0-100</v>
      </c>
      <c r="E1092" s="54">
        <v>0</v>
      </c>
      <c r="F1092" s="54"/>
      <c r="G1092" s="15"/>
      <c r="H1092" s="54"/>
      <c r="I1092" s="54"/>
      <c r="J1092" s="46">
        <f t="shared" si="258"/>
        <v>0</v>
      </c>
      <c r="K1092" s="62">
        <v>0</v>
      </c>
      <c r="L1092" s="67"/>
      <c r="M1092" s="67"/>
      <c r="N1092" s="67"/>
      <c r="O1092" s="67"/>
      <c r="P1092" s="78">
        <f t="shared" si="246"/>
        <v>0</v>
      </c>
      <c r="Q1092" s="146" t="s">
        <v>1798</v>
      </c>
    </row>
    <row r="1093" spans="1:17" ht="18" x14ac:dyDescent="0.2">
      <c r="A1093" s="31"/>
      <c r="B1093" s="10" t="s">
        <v>900</v>
      </c>
      <c r="C1093" s="50">
        <v>77</v>
      </c>
      <c r="D1093" s="50" t="str">
        <f t="shared" si="249"/>
        <v>0-100</v>
      </c>
      <c r="E1093" s="54">
        <v>1</v>
      </c>
      <c r="F1093" s="54"/>
      <c r="G1093" s="15"/>
      <c r="H1093" s="54"/>
      <c r="I1093" s="54"/>
      <c r="J1093" s="46">
        <f t="shared" si="258"/>
        <v>1</v>
      </c>
      <c r="K1093" s="62">
        <v>0</v>
      </c>
      <c r="L1093" s="67"/>
      <c r="M1093" s="67"/>
      <c r="N1093" s="67"/>
      <c r="O1093" s="67"/>
      <c r="P1093" s="78">
        <f t="shared" ref="P1093:P1156" si="260">SUM(K1093:O1093)</f>
        <v>0</v>
      </c>
      <c r="Q1093" s="80" t="s">
        <v>1799</v>
      </c>
    </row>
    <row r="1094" spans="1:17" ht="18" x14ac:dyDescent="0.2">
      <c r="A1094" s="31"/>
      <c r="B1094" s="10" t="s">
        <v>901</v>
      </c>
      <c r="C1094" s="50">
        <v>7</v>
      </c>
      <c r="D1094" s="50" t="str">
        <f t="shared" si="249"/>
        <v>0-100</v>
      </c>
      <c r="E1094" s="54">
        <v>0</v>
      </c>
      <c r="F1094" s="54"/>
      <c r="G1094" s="15"/>
      <c r="H1094" s="54"/>
      <c r="I1094" s="54"/>
      <c r="J1094" s="46">
        <f t="shared" si="258"/>
        <v>0</v>
      </c>
      <c r="K1094" s="62">
        <v>0</v>
      </c>
      <c r="L1094" s="67"/>
      <c r="M1094" s="67"/>
      <c r="N1094" s="67"/>
      <c r="O1094" s="67"/>
      <c r="P1094" s="78">
        <f t="shared" si="260"/>
        <v>0</v>
      </c>
      <c r="Q1094" s="146" t="s">
        <v>1798</v>
      </c>
    </row>
    <row r="1095" spans="1:17" ht="18" x14ac:dyDescent="0.2">
      <c r="A1095" s="31"/>
      <c r="B1095" s="10" t="s">
        <v>902</v>
      </c>
      <c r="C1095" s="50">
        <v>87</v>
      </c>
      <c r="D1095" s="50" t="str">
        <f t="shared" si="249"/>
        <v>0-100</v>
      </c>
      <c r="E1095" s="54">
        <v>0</v>
      </c>
      <c r="F1095" s="54"/>
      <c r="G1095" s="15"/>
      <c r="H1095" s="54"/>
      <c r="I1095" s="54"/>
      <c r="J1095" s="46">
        <f t="shared" si="258"/>
        <v>0</v>
      </c>
      <c r="K1095" s="62">
        <v>0</v>
      </c>
      <c r="L1095" s="67"/>
      <c r="M1095" s="67"/>
      <c r="N1095" s="67"/>
      <c r="O1095" s="67"/>
      <c r="P1095" s="78">
        <f t="shared" si="260"/>
        <v>0</v>
      </c>
      <c r="Q1095" s="146" t="s">
        <v>1798</v>
      </c>
    </row>
    <row r="1096" spans="1:17" ht="18" x14ac:dyDescent="0.2">
      <c r="A1096" s="31"/>
      <c r="B1096" s="10" t="s">
        <v>903</v>
      </c>
      <c r="C1096" s="50">
        <v>61</v>
      </c>
      <c r="D1096" s="50" t="str">
        <f t="shared" si="249"/>
        <v>0-100</v>
      </c>
      <c r="E1096" s="54">
        <v>0</v>
      </c>
      <c r="F1096" s="54"/>
      <c r="G1096" s="15"/>
      <c r="H1096" s="54"/>
      <c r="I1096" s="54"/>
      <c r="J1096" s="46">
        <f t="shared" si="258"/>
        <v>0</v>
      </c>
      <c r="K1096" s="62">
        <v>0</v>
      </c>
      <c r="L1096" s="67"/>
      <c r="M1096" s="67"/>
      <c r="N1096" s="67"/>
      <c r="O1096" s="67"/>
      <c r="P1096" s="78">
        <f t="shared" si="260"/>
        <v>0</v>
      </c>
      <c r="Q1096" s="146" t="s">
        <v>1798</v>
      </c>
    </row>
    <row r="1097" spans="1:17" ht="18" x14ac:dyDescent="0.2">
      <c r="A1097" s="39">
        <v>15</v>
      </c>
      <c r="B1097" s="12" t="s">
        <v>1684</v>
      </c>
      <c r="C1097" s="40">
        <v>541</v>
      </c>
      <c r="D1097" s="40"/>
      <c r="E1097" s="53">
        <f>SUM(E1098:E1105)</f>
        <v>2</v>
      </c>
      <c r="F1097" s="53">
        <f t="shared" ref="F1097:O1097" si="261">SUM(F1098:F1105)</f>
        <v>0</v>
      </c>
      <c r="G1097" s="53">
        <f t="shared" si="261"/>
        <v>0</v>
      </c>
      <c r="H1097" s="53">
        <f t="shared" si="261"/>
        <v>0</v>
      </c>
      <c r="I1097" s="53">
        <f t="shared" si="261"/>
        <v>0</v>
      </c>
      <c r="J1097" s="42">
        <f t="shared" si="258"/>
        <v>2</v>
      </c>
      <c r="K1097" s="41">
        <f t="shared" si="261"/>
        <v>1</v>
      </c>
      <c r="L1097" s="41">
        <f t="shared" si="261"/>
        <v>0</v>
      </c>
      <c r="M1097" s="41">
        <f t="shared" si="261"/>
        <v>0</v>
      </c>
      <c r="N1097" s="41">
        <f t="shared" si="261"/>
        <v>0</v>
      </c>
      <c r="O1097" s="41">
        <f t="shared" si="261"/>
        <v>0</v>
      </c>
      <c r="P1097" s="78">
        <f t="shared" si="260"/>
        <v>1</v>
      </c>
      <c r="Q1097" s="144">
        <f t="shared" ref="Q1097:Q1153" si="262">J1097/P1097*100</f>
        <v>200</v>
      </c>
    </row>
    <row r="1098" spans="1:17" ht="18" x14ac:dyDescent="0.2">
      <c r="A1098" s="31"/>
      <c r="B1098" s="10" t="s">
        <v>904</v>
      </c>
      <c r="C1098" s="50">
        <v>262</v>
      </c>
      <c r="D1098" s="50" t="str">
        <f t="shared" si="249"/>
        <v>200-300</v>
      </c>
      <c r="E1098" s="54">
        <v>1</v>
      </c>
      <c r="F1098" s="54"/>
      <c r="G1098" s="15"/>
      <c r="H1098" s="54"/>
      <c r="I1098" s="54"/>
      <c r="J1098" s="46">
        <f t="shared" si="258"/>
        <v>1</v>
      </c>
      <c r="K1098" s="62">
        <v>1</v>
      </c>
      <c r="L1098" s="67"/>
      <c r="M1098" s="67"/>
      <c r="N1098" s="67"/>
      <c r="O1098" s="67"/>
      <c r="P1098" s="78">
        <f t="shared" si="260"/>
        <v>1</v>
      </c>
      <c r="Q1098" s="144">
        <f t="shared" si="262"/>
        <v>100</v>
      </c>
    </row>
    <row r="1099" spans="1:17" ht="18" x14ac:dyDescent="0.2">
      <c r="A1099" s="31"/>
      <c r="B1099" s="10" t="s">
        <v>905</v>
      </c>
      <c r="C1099" s="50">
        <v>0</v>
      </c>
      <c r="D1099" s="50" t="str">
        <f t="shared" ref="D1099:D1160" si="263">IF(C1099&lt;=100,"0-100",IF(AND(C1099&gt;100,C1099&lt;=200),"100-200",IF(AND(C1099&gt;200,C1099&lt;=300),"200-300",IF(AND(C1099&gt;300,C1099&lt;=500),"300-500",IF(AND(C1099&gt;500,C1099&lt;=1000),"500-1000",IF(AND(C1099&gt;1000,C1099&lt;=1500),"1000-1500",IF(AND(C1099&gt;1500,C1099&lt;=2000),"1500-2000",IF(AND(C1099&gt;2000,C1099&lt;=3000),"2000-3000",IF(AND(C1099&gt;3000,C1099&lt;=5000),"3000-5000",IF(C1099&gt;5000,"5000 и более"))))))))))</f>
        <v>0-100</v>
      </c>
      <c r="E1099" s="54">
        <v>0</v>
      </c>
      <c r="F1099" s="54"/>
      <c r="G1099" s="15"/>
      <c r="H1099" s="54"/>
      <c r="I1099" s="54"/>
      <c r="J1099" s="46">
        <f t="shared" si="258"/>
        <v>0</v>
      </c>
      <c r="K1099" s="62">
        <v>0</v>
      </c>
      <c r="L1099" s="67"/>
      <c r="M1099" s="67"/>
      <c r="N1099" s="67"/>
      <c r="O1099" s="67"/>
      <c r="P1099" s="78">
        <f t="shared" si="260"/>
        <v>0</v>
      </c>
      <c r="Q1099" s="146" t="s">
        <v>1798</v>
      </c>
    </row>
    <row r="1100" spans="1:17" ht="18" x14ac:dyDescent="0.2">
      <c r="A1100" s="31"/>
      <c r="B1100" s="10" t="s">
        <v>906</v>
      </c>
      <c r="C1100" s="50">
        <v>17</v>
      </c>
      <c r="D1100" s="50" t="str">
        <f t="shared" si="263"/>
        <v>0-100</v>
      </c>
      <c r="E1100" s="54">
        <v>0</v>
      </c>
      <c r="F1100" s="54"/>
      <c r="G1100" s="15"/>
      <c r="H1100" s="54"/>
      <c r="I1100" s="54"/>
      <c r="J1100" s="46">
        <f t="shared" si="258"/>
        <v>0</v>
      </c>
      <c r="K1100" s="62">
        <v>0</v>
      </c>
      <c r="L1100" s="67"/>
      <c r="M1100" s="67"/>
      <c r="N1100" s="67"/>
      <c r="O1100" s="67"/>
      <c r="P1100" s="78">
        <f t="shared" si="260"/>
        <v>0</v>
      </c>
      <c r="Q1100" s="146" t="s">
        <v>1798</v>
      </c>
    </row>
    <row r="1101" spans="1:17" ht="18" x14ac:dyDescent="0.2">
      <c r="A1101" s="31"/>
      <c r="B1101" s="10" t="s">
        <v>907</v>
      </c>
      <c r="C1101" s="50">
        <v>57</v>
      </c>
      <c r="D1101" s="50" t="str">
        <f t="shared" si="263"/>
        <v>0-100</v>
      </c>
      <c r="E1101" s="54">
        <v>0</v>
      </c>
      <c r="F1101" s="54"/>
      <c r="G1101" s="15"/>
      <c r="H1101" s="54"/>
      <c r="I1101" s="54"/>
      <c r="J1101" s="46">
        <f t="shared" si="258"/>
        <v>0</v>
      </c>
      <c r="K1101" s="62">
        <v>0</v>
      </c>
      <c r="L1101" s="67"/>
      <c r="M1101" s="67"/>
      <c r="N1101" s="67"/>
      <c r="O1101" s="67"/>
      <c r="P1101" s="78">
        <f t="shared" si="260"/>
        <v>0</v>
      </c>
      <c r="Q1101" s="146" t="s">
        <v>1798</v>
      </c>
    </row>
    <row r="1102" spans="1:17" ht="18" x14ac:dyDescent="0.2">
      <c r="A1102" s="31"/>
      <c r="B1102" s="10" t="s">
        <v>908</v>
      </c>
      <c r="C1102" s="50">
        <v>11</v>
      </c>
      <c r="D1102" s="50" t="str">
        <f t="shared" si="263"/>
        <v>0-100</v>
      </c>
      <c r="E1102" s="54">
        <v>0</v>
      </c>
      <c r="F1102" s="54"/>
      <c r="G1102" s="15"/>
      <c r="H1102" s="54"/>
      <c r="I1102" s="54"/>
      <c r="J1102" s="46">
        <f t="shared" si="258"/>
        <v>0</v>
      </c>
      <c r="K1102" s="62">
        <v>0</v>
      </c>
      <c r="L1102" s="67"/>
      <c r="M1102" s="67"/>
      <c r="N1102" s="67"/>
      <c r="O1102" s="67"/>
      <c r="P1102" s="78">
        <f t="shared" si="260"/>
        <v>0</v>
      </c>
      <c r="Q1102" s="146" t="s">
        <v>1798</v>
      </c>
    </row>
    <row r="1103" spans="1:17" ht="18" x14ac:dyDescent="0.2">
      <c r="A1103" s="31"/>
      <c r="B1103" s="10" t="s">
        <v>909</v>
      </c>
      <c r="C1103" s="50">
        <v>10</v>
      </c>
      <c r="D1103" s="50" t="str">
        <f t="shared" si="263"/>
        <v>0-100</v>
      </c>
      <c r="E1103" s="54">
        <v>0</v>
      </c>
      <c r="F1103" s="54"/>
      <c r="G1103" s="15"/>
      <c r="H1103" s="54"/>
      <c r="I1103" s="54"/>
      <c r="J1103" s="46">
        <f t="shared" si="258"/>
        <v>0</v>
      </c>
      <c r="K1103" s="62">
        <v>0</v>
      </c>
      <c r="L1103" s="67"/>
      <c r="M1103" s="67"/>
      <c r="N1103" s="67"/>
      <c r="O1103" s="67"/>
      <c r="P1103" s="78">
        <f t="shared" si="260"/>
        <v>0</v>
      </c>
      <c r="Q1103" s="146" t="s">
        <v>1798</v>
      </c>
    </row>
    <row r="1104" spans="1:17" ht="18" customHeight="1" x14ac:dyDescent="0.2">
      <c r="A1104" s="31"/>
      <c r="B1104" s="10" t="s">
        <v>910</v>
      </c>
      <c r="C1104" s="50">
        <v>101</v>
      </c>
      <c r="D1104" s="50" t="str">
        <f t="shared" si="263"/>
        <v>100-200</v>
      </c>
      <c r="E1104" s="54">
        <v>0</v>
      </c>
      <c r="F1104" s="54"/>
      <c r="G1104" s="15"/>
      <c r="H1104" s="54"/>
      <c r="I1104" s="54"/>
      <c r="J1104" s="46">
        <f t="shared" si="258"/>
        <v>0</v>
      </c>
      <c r="K1104" s="62">
        <v>0</v>
      </c>
      <c r="L1104" s="67"/>
      <c r="M1104" s="67"/>
      <c r="N1104" s="67"/>
      <c r="O1104" s="67"/>
      <c r="P1104" s="78">
        <f t="shared" si="260"/>
        <v>0</v>
      </c>
      <c r="Q1104" s="146" t="s">
        <v>1798</v>
      </c>
    </row>
    <row r="1105" spans="1:17" ht="18" x14ac:dyDescent="0.2">
      <c r="A1105" s="31"/>
      <c r="B1105" s="10" t="s">
        <v>911</v>
      </c>
      <c r="C1105" s="50">
        <v>83</v>
      </c>
      <c r="D1105" s="50" t="str">
        <f t="shared" si="263"/>
        <v>0-100</v>
      </c>
      <c r="E1105" s="54">
        <v>1</v>
      </c>
      <c r="F1105" s="54"/>
      <c r="G1105" s="15"/>
      <c r="H1105" s="54"/>
      <c r="I1105" s="54"/>
      <c r="J1105" s="46">
        <f t="shared" si="258"/>
        <v>1</v>
      </c>
      <c r="K1105" s="62">
        <v>0</v>
      </c>
      <c r="L1105" s="67"/>
      <c r="M1105" s="67"/>
      <c r="N1105" s="67"/>
      <c r="O1105" s="67"/>
      <c r="P1105" s="78">
        <f t="shared" si="260"/>
        <v>0</v>
      </c>
      <c r="Q1105" s="146" t="s">
        <v>1798</v>
      </c>
    </row>
    <row r="1106" spans="1:17" ht="18" x14ac:dyDescent="0.2">
      <c r="A1106" s="39">
        <v>16</v>
      </c>
      <c r="B1106" s="12" t="s">
        <v>1685</v>
      </c>
      <c r="C1106" s="40">
        <v>659</v>
      </c>
      <c r="D1106" s="40"/>
      <c r="E1106" s="53">
        <f>SUM(E1107:E1111)</f>
        <v>1</v>
      </c>
      <c r="F1106" s="53">
        <f t="shared" ref="F1106:O1106" si="264">SUM(F1107:F1111)</f>
        <v>0</v>
      </c>
      <c r="G1106" s="53">
        <f t="shared" si="264"/>
        <v>0</v>
      </c>
      <c r="H1106" s="53">
        <f t="shared" si="264"/>
        <v>0</v>
      </c>
      <c r="I1106" s="53">
        <f t="shared" si="264"/>
        <v>0</v>
      </c>
      <c r="J1106" s="42">
        <f t="shared" si="258"/>
        <v>1</v>
      </c>
      <c r="K1106" s="41">
        <f t="shared" si="264"/>
        <v>1</v>
      </c>
      <c r="L1106" s="41">
        <f t="shared" si="264"/>
        <v>0</v>
      </c>
      <c r="M1106" s="41">
        <f t="shared" si="264"/>
        <v>0</v>
      </c>
      <c r="N1106" s="41">
        <f t="shared" si="264"/>
        <v>0</v>
      </c>
      <c r="O1106" s="41">
        <f t="shared" si="264"/>
        <v>0</v>
      </c>
      <c r="P1106" s="78">
        <f t="shared" si="260"/>
        <v>1</v>
      </c>
      <c r="Q1106" s="80" t="s">
        <v>1799</v>
      </c>
    </row>
    <row r="1107" spans="1:17" ht="18" x14ac:dyDescent="0.2">
      <c r="A1107" s="31"/>
      <c r="B1107" s="10" t="s">
        <v>912</v>
      </c>
      <c r="C1107" s="50">
        <v>401</v>
      </c>
      <c r="D1107" s="50" t="str">
        <f t="shared" si="263"/>
        <v>300-500</v>
      </c>
      <c r="E1107" s="54">
        <v>1</v>
      </c>
      <c r="F1107" s="54"/>
      <c r="G1107" s="15"/>
      <c r="H1107" s="54"/>
      <c r="I1107" s="54"/>
      <c r="J1107" s="46">
        <f t="shared" si="258"/>
        <v>1</v>
      </c>
      <c r="K1107" s="62">
        <v>1</v>
      </c>
      <c r="L1107" s="67"/>
      <c r="M1107" s="67"/>
      <c r="N1107" s="67"/>
      <c r="O1107" s="67"/>
      <c r="P1107" s="78">
        <f t="shared" si="260"/>
        <v>1</v>
      </c>
      <c r="Q1107" s="144">
        <f t="shared" si="262"/>
        <v>100</v>
      </c>
    </row>
    <row r="1108" spans="1:17" ht="18" x14ac:dyDescent="0.2">
      <c r="A1108" s="31"/>
      <c r="B1108" s="10" t="s">
        <v>913</v>
      </c>
      <c r="C1108" s="50">
        <v>214</v>
      </c>
      <c r="D1108" s="50" t="str">
        <f t="shared" si="263"/>
        <v>200-300</v>
      </c>
      <c r="E1108" s="54">
        <v>0</v>
      </c>
      <c r="F1108" s="54"/>
      <c r="G1108" s="15"/>
      <c r="H1108" s="54"/>
      <c r="I1108" s="54"/>
      <c r="J1108" s="46">
        <f t="shared" si="258"/>
        <v>0</v>
      </c>
      <c r="K1108" s="62">
        <v>0</v>
      </c>
      <c r="L1108" s="67"/>
      <c r="M1108" s="67"/>
      <c r="N1108" s="67"/>
      <c r="O1108" s="67"/>
      <c r="P1108" s="78">
        <f t="shared" si="260"/>
        <v>0</v>
      </c>
      <c r="Q1108" s="146" t="s">
        <v>1798</v>
      </c>
    </row>
    <row r="1109" spans="1:17" ht="18" x14ac:dyDescent="0.2">
      <c r="A1109" s="31"/>
      <c r="B1109" s="10" t="s">
        <v>914</v>
      </c>
      <c r="C1109" s="50">
        <v>0</v>
      </c>
      <c r="D1109" s="50" t="str">
        <f t="shared" si="263"/>
        <v>0-100</v>
      </c>
      <c r="E1109" s="54">
        <v>0</v>
      </c>
      <c r="F1109" s="54"/>
      <c r="G1109" s="15"/>
      <c r="H1109" s="54"/>
      <c r="I1109" s="54"/>
      <c r="J1109" s="46">
        <f t="shared" si="258"/>
        <v>0</v>
      </c>
      <c r="K1109" s="62">
        <v>0</v>
      </c>
      <c r="L1109" s="67"/>
      <c r="M1109" s="67"/>
      <c r="N1109" s="67"/>
      <c r="O1109" s="67"/>
      <c r="P1109" s="78">
        <f t="shared" si="260"/>
        <v>0</v>
      </c>
      <c r="Q1109" s="146" t="s">
        <v>1798</v>
      </c>
    </row>
    <row r="1110" spans="1:17" ht="18" x14ac:dyDescent="0.2">
      <c r="A1110" s="31"/>
      <c r="B1110" s="10" t="s">
        <v>915</v>
      </c>
      <c r="C1110" s="50">
        <v>29</v>
      </c>
      <c r="D1110" s="50" t="str">
        <f t="shared" si="263"/>
        <v>0-100</v>
      </c>
      <c r="E1110" s="54">
        <v>0</v>
      </c>
      <c r="F1110" s="54"/>
      <c r="G1110" s="15"/>
      <c r="H1110" s="54"/>
      <c r="I1110" s="54"/>
      <c r="J1110" s="46">
        <f t="shared" si="258"/>
        <v>0</v>
      </c>
      <c r="K1110" s="62">
        <v>0</v>
      </c>
      <c r="L1110" s="67"/>
      <c r="M1110" s="67"/>
      <c r="N1110" s="67"/>
      <c r="O1110" s="67"/>
      <c r="P1110" s="78">
        <f t="shared" si="260"/>
        <v>0</v>
      </c>
      <c r="Q1110" s="146" t="s">
        <v>1798</v>
      </c>
    </row>
    <row r="1111" spans="1:17" ht="18" x14ac:dyDescent="0.2">
      <c r="A1111" s="31"/>
      <c r="B1111" s="10" t="s">
        <v>916</v>
      </c>
      <c r="C1111" s="50">
        <v>15</v>
      </c>
      <c r="D1111" s="50" t="str">
        <f t="shared" si="263"/>
        <v>0-100</v>
      </c>
      <c r="E1111" s="54">
        <v>0</v>
      </c>
      <c r="F1111" s="54"/>
      <c r="G1111" s="15"/>
      <c r="H1111" s="54"/>
      <c r="I1111" s="54"/>
      <c r="J1111" s="46">
        <f t="shared" si="258"/>
        <v>0</v>
      </c>
      <c r="K1111" s="62">
        <v>0</v>
      </c>
      <c r="L1111" s="67"/>
      <c r="M1111" s="67"/>
      <c r="N1111" s="67"/>
      <c r="O1111" s="67"/>
      <c r="P1111" s="78">
        <f t="shared" si="260"/>
        <v>0</v>
      </c>
      <c r="Q1111" s="146" t="s">
        <v>1798</v>
      </c>
    </row>
    <row r="1112" spans="1:17" ht="18" x14ac:dyDescent="0.2">
      <c r="A1112" s="39">
        <v>17</v>
      </c>
      <c r="B1112" s="12" t="s">
        <v>1686</v>
      </c>
      <c r="C1112" s="40">
        <v>2973</v>
      </c>
      <c r="D1112" s="40"/>
      <c r="E1112" s="53">
        <f>SUM(E1113:E1115)</f>
        <v>1</v>
      </c>
      <c r="F1112" s="53">
        <f t="shared" ref="F1112:O1112" si="265">SUM(F1113:F1115)</f>
        <v>0</v>
      </c>
      <c r="G1112" s="53">
        <f t="shared" si="265"/>
        <v>0</v>
      </c>
      <c r="H1112" s="53">
        <f t="shared" si="265"/>
        <v>0</v>
      </c>
      <c r="I1112" s="53">
        <f t="shared" si="265"/>
        <v>0</v>
      </c>
      <c r="J1112" s="42">
        <f t="shared" si="258"/>
        <v>1</v>
      </c>
      <c r="K1112" s="41">
        <f t="shared" si="265"/>
        <v>2</v>
      </c>
      <c r="L1112" s="41">
        <f t="shared" si="265"/>
        <v>0</v>
      </c>
      <c r="M1112" s="41">
        <f t="shared" si="265"/>
        <v>0</v>
      </c>
      <c r="N1112" s="41">
        <f t="shared" si="265"/>
        <v>0</v>
      </c>
      <c r="O1112" s="41">
        <f t="shared" si="265"/>
        <v>0</v>
      </c>
      <c r="P1112" s="78">
        <f t="shared" si="260"/>
        <v>2</v>
      </c>
      <c r="Q1112" s="144">
        <f t="shared" si="262"/>
        <v>50</v>
      </c>
    </row>
    <row r="1113" spans="1:17" ht="18" x14ac:dyDescent="0.2">
      <c r="A1113" s="31"/>
      <c r="B1113" s="10" t="s">
        <v>917</v>
      </c>
      <c r="C1113" s="50">
        <v>2162</v>
      </c>
      <c r="D1113" s="50" t="str">
        <f t="shared" si="263"/>
        <v>2000-3000</v>
      </c>
      <c r="E1113" s="54">
        <v>1</v>
      </c>
      <c r="F1113" s="54"/>
      <c r="G1113" s="15"/>
      <c r="H1113" s="54"/>
      <c r="I1113" s="54"/>
      <c r="J1113" s="46">
        <f t="shared" si="258"/>
        <v>1</v>
      </c>
      <c r="K1113" s="62">
        <v>1</v>
      </c>
      <c r="L1113" s="67"/>
      <c r="M1113" s="67"/>
      <c r="N1113" s="67"/>
      <c r="O1113" s="67"/>
      <c r="P1113" s="78">
        <f t="shared" si="260"/>
        <v>1</v>
      </c>
      <c r="Q1113" s="144">
        <f t="shared" si="262"/>
        <v>100</v>
      </c>
    </row>
    <row r="1114" spans="1:17" ht="18" x14ac:dyDescent="0.2">
      <c r="A1114" s="31"/>
      <c r="B1114" s="10" t="s">
        <v>918</v>
      </c>
      <c r="C1114" s="50">
        <v>133</v>
      </c>
      <c r="D1114" s="50" t="str">
        <f t="shared" si="263"/>
        <v>100-200</v>
      </c>
      <c r="E1114" s="54">
        <v>0</v>
      </c>
      <c r="F1114" s="54"/>
      <c r="G1114" s="15"/>
      <c r="H1114" s="54"/>
      <c r="I1114" s="54"/>
      <c r="J1114" s="46">
        <f t="shared" si="258"/>
        <v>0</v>
      </c>
      <c r="K1114" s="62">
        <v>0</v>
      </c>
      <c r="L1114" s="67"/>
      <c r="M1114" s="67"/>
      <c r="N1114" s="67"/>
      <c r="O1114" s="67"/>
      <c r="P1114" s="78">
        <f t="shared" si="260"/>
        <v>0</v>
      </c>
      <c r="Q1114" s="146" t="s">
        <v>1798</v>
      </c>
    </row>
    <row r="1115" spans="1:17" ht="18" x14ac:dyDescent="0.2">
      <c r="A1115" s="31"/>
      <c r="B1115" s="10" t="s">
        <v>919</v>
      </c>
      <c r="C1115" s="50">
        <v>678</v>
      </c>
      <c r="D1115" s="50" t="str">
        <f t="shared" si="263"/>
        <v>500-1000</v>
      </c>
      <c r="E1115" s="54">
        <v>0</v>
      </c>
      <c r="F1115" s="54"/>
      <c r="G1115" s="15"/>
      <c r="H1115" s="54"/>
      <c r="I1115" s="54"/>
      <c r="J1115" s="46">
        <f t="shared" si="258"/>
        <v>0</v>
      </c>
      <c r="K1115" s="62">
        <v>1</v>
      </c>
      <c r="L1115" s="67"/>
      <c r="M1115" s="67"/>
      <c r="N1115" s="67"/>
      <c r="O1115" s="67"/>
      <c r="P1115" s="78">
        <f t="shared" si="260"/>
        <v>1</v>
      </c>
      <c r="Q1115" s="145">
        <f t="shared" si="262"/>
        <v>0</v>
      </c>
    </row>
    <row r="1116" spans="1:17" ht="18" x14ac:dyDescent="0.2">
      <c r="A1116" s="39">
        <v>18</v>
      </c>
      <c r="B1116" s="12" t="s">
        <v>1687</v>
      </c>
      <c r="C1116" s="40">
        <v>1636</v>
      </c>
      <c r="D1116" s="40"/>
      <c r="E1116" s="53">
        <f>SUM(E1117:E1121)</f>
        <v>1</v>
      </c>
      <c r="F1116" s="53">
        <f t="shared" ref="F1116:O1116" si="266">SUM(F1117:F1121)</f>
        <v>0</v>
      </c>
      <c r="G1116" s="53">
        <f t="shared" si="266"/>
        <v>0</v>
      </c>
      <c r="H1116" s="53">
        <f t="shared" si="266"/>
        <v>0</v>
      </c>
      <c r="I1116" s="53">
        <f t="shared" si="266"/>
        <v>0</v>
      </c>
      <c r="J1116" s="42">
        <f t="shared" si="258"/>
        <v>1</v>
      </c>
      <c r="K1116" s="41">
        <f t="shared" si="266"/>
        <v>1</v>
      </c>
      <c r="L1116" s="41">
        <f t="shared" si="266"/>
        <v>0</v>
      </c>
      <c r="M1116" s="41">
        <f t="shared" si="266"/>
        <v>0</v>
      </c>
      <c r="N1116" s="41">
        <f t="shared" si="266"/>
        <v>0</v>
      </c>
      <c r="O1116" s="41">
        <f t="shared" si="266"/>
        <v>0</v>
      </c>
      <c r="P1116" s="78">
        <f t="shared" si="260"/>
        <v>1</v>
      </c>
      <c r="Q1116" s="144">
        <f t="shared" si="262"/>
        <v>100</v>
      </c>
    </row>
    <row r="1117" spans="1:17" ht="18" x14ac:dyDescent="0.2">
      <c r="A1117" s="31"/>
      <c r="B1117" s="10" t="s">
        <v>920</v>
      </c>
      <c r="C1117" s="50">
        <v>1333</v>
      </c>
      <c r="D1117" s="50" t="str">
        <f t="shared" si="263"/>
        <v>1000-1500</v>
      </c>
      <c r="E1117" s="54">
        <v>1</v>
      </c>
      <c r="F1117" s="54"/>
      <c r="G1117" s="15"/>
      <c r="H1117" s="54"/>
      <c r="I1117" s="54"/>
      <c r="J1117" s="46">
        <f t="shared" si="258"/>
        <v>1</v>
      </c>
      <c r="K1117" s="62">
        <v>1</v>
      </c>
      <c r="L1117" s="67"/>
      <c r="M1117" s="67"/>
      <c r="N1117" s="67"/>
      <c r="O1117" s="67"/>
      <c r="P1117" s="78">
        <f t="shared" si="260"/>
        <v>1</v>
      </c>
      <c r="Q1117" s="144">
        <f t="shared" si="262"/>
        <v>100</v>
      </c>
    </row>
    <row r="1118" spans="1:17" ht="18" x14ac:dyDescent="0.2">
      <c r="A1118" s="31"/>
      <c r="B1118" s="10" t="s">
        <v>921</v>
      </c>
      <c r="C1118" s="50">
        <v>45</v>
      </c>
      <c r="D1118" s="50" t="str">
        <f t="shared" si="263"/>
        <v>0-100</v>
      </c>
      <c r="E1118" s="54">
        <v>0</v>
      </c>
      <c r="F1118" s="54"/>
      <c r="G1118" s="15"/>
      <c r="H1118" s="54"/>
      <c r="I1118" s="54"/>
      <c r="J1118" s="46">
        <f t="shared" si="258"/>
        <v>0</v>
      </c>
      <c r="K1118" s="62">
        <v>0</v>
      </c>
      <c r="L1118" s="67"/>
      <c r="M1118" s="67"/>
      <c r="N1118" s="67"/>
      <c r="O1118" s="67"/>
      <c r="P1118" s="78">
        <f t="shared" si="260"/>
        <v>0</v>
      </c>
      <c r="Q1118" s="146" t="s">
        <v>1798</v>
      </c>
    </row>
    <row r="1119" spans="1:17" ht="18" x14ac:dyDescent="0.2">
      <c r="A1119" s="31"/>
      <c r="B1119" s="10" t="s">
        <v>922</v>
      </c>
      <c r="C1119" s="50">
        <v>184</v>
      </c>
      <c r="D1119" s="50" t="str">
        <f t="shared" si="263"/>
        <v>100-200</v>
      </c>
      <c r="E1119" s="54">
        <v>0</v>
      </c>
      <c r="F1119" s="54"/>
      <c r="G1119" s="15"/>
      <c r="H1119" s="54"/>
      <c r="I1119" s="54"/>
      <c r="J1119" s="46">
        <f t="shared" si="258"/>
        <v>0</v>
      </c>
      <c r="K1119" s="62">
        <v>0</v>
      </c>
      <c r="L1119" s="67"/>
      <c r="M1119" s="67"/>
      <c r="N1119" s="67"/>
      <c r="O1119" s="67"/>
      <c r="P1119" s="78">
        <f t="shared" si="260"/>
        <v>0</v>
      </c>
      <c r="Q1119" s="146" t="s">
        <v>1798</v>
      </c>
    </row>
    <row r="1120" spans="1:17" ht="18" x14ac:dyDescent="0.2">
      <c r="A1120" s="31"/>
      <c r="B1120" s="10" t="s">
        <v>923</v>
      </c>
      <c r="C1120" s="50">
        <v>47</v>
      </c>
      <c r="D1120" s="50" t="str">
        <f t="shared" si="263"/>
        <v>0-100</v>
      </c>
      <c r="E1120" s="54">
        <v>0</v>
      </c>
      <c r="F1120" s="54"/>
      <c r="G1120" s="15"/>
      <c r="H1120" s="54"/>
      <c r="I1120" s="54"/>
      <c r="J1120" s="46">
        <f t="shared" si="258"/>
        <v>0</v>
      </c>
      <c r="K1120" s="62">
        <v>0</v>
      </c>
      <c r="L1120" s="67"/>
      <c r="M1120" s="67"/>
      <c r="N1120" s="67"/>
      <c r="O1120" s="67"/>
      <c r="P1120" s="78">
        <f t="shared" si="260"/>
        <v>0</v>
      </c>
      <c r="Q1120" s="146" t="s">
        <v>1798</v>
      </c>
    </row>
    <row r="1121" spans="1:17" ht="18" x14ac:dyDescent="0.2">
      <c r="A1121" s="31"/>
      <c r="B1121" s="10" t="s">
        <v>924</v>
      </c>
      <c r="C1121" s="50">
        <v>27</v>
      </c>
      <c r="D1121" s="50" t="str">
        <f t="shared" si="263"/>
        <v>0-100</v>
      </c>
      <c r="E1121" s="54">
        <v>0</v>
      </c>
      <c r="F1121" s="54"/>
      <c r="G1121" s="15"/>
      <c r="H1121" s="54"/>
      <c r="I1121" s="54"/>
      <c r="J1121" s="46">
        <f t="shared" si="258"/>
        <v>0</v>
      </c>
      <c r="K1121" s="62">
        <v>0</v>
      </c>
      <c r="L1121" s="67"/>
      <c r="M1121" s="67"/>
      <c r="N1121" s="67"/>
      <c r="O1121" s="67"/>
      <c r="P1121" s="78">
        <f t="shared" si="260"/>
        <v>0</v>
      </c>
      <c r="Q1121" s="146" t="s">
        <v>1798</v>
      </c>
    </row>
    <row r="1122" spans="1:17" ht="18" x14ac:dyDescent="0.2">
      <c r="A1122" s="39">
        <v>19</v>
      </c>
      <c r="B1122" s="12" t="s">
        <v>1688</v>
      </c>
      <c r="C1122" s="40">
        <v>1233</v>
      </c>
      <c r="D1122" s="40"/>
      <c r="E1122" s="53">
        <f>SUM(E1123:E1127)</f>
        <v>1</v>
      </c>
      <c r="F1122" s="53">
        <f t="shared" ref="F1122:O1122" si="267">SUM(F1123:F1127)</f>
        <v>0</v>
      </c>
      <c r="G1122" s="53">
        <f t="shared" si="267"/>
        <v>0</v>
      </c>
      <c r="H1122" s="53">
        <f t="shared" si="267"/>
        <v>0</v>
      </c>
      <c r="I1122" s="53">
        <f t="shared" si="267"/>
        <v>0</v>
      </c>
      <c r="J1122" s="42">
        <f t="shared" si="258"/>
        <v>1</v>
      </c>
      <c r="K1122" s="41">
        <f t="shared" si="267"/>
        <v>3</v>
      </c>
      <c r="L1122" s="41">
        <f t="shared" si="267"/>
        <v>0</v>
      </c>
      <c r="M1122" s="41">
        <f t="shared" si="267"/>
        <v>0</v>
      </c>
      <c r="N1122" s="41">
        <f t="shared" si="267"/>
        <v>0</v>
      </c>
      <c r="O1122" s="41">
        <f t="shared" si="267"/>
        <v>0</v>
      </c>
      <c r="P1122" s="78">
        <f t="shared" si="260"/>
        <v>3</v>
      </c>
      <c r="Q1122" s="144">
        <f t="shared" si="262"/>
        <v>33.333333333333329</v>
      </c>
    </row>
    <row r="1123" spans="1:17" ht="18" x14ac:dyDescent="0.2">
      <c r="A1123" s="31"/>
      <c r="B1123" s="10" t="s">
        <v>925</v>
      </c>
      <c r="C1123" s="50">
        <v>404</v>
      </c>
      <c r="D1123" s="50" t="str">
        <f t="shared" si="263"/>
        <v>300-500</v>
      </c>
      <c r="E1123" s="54">
        <v>1</v>
      </c>
      <c r="F1123" s="54"/>
      <c r="G1123" s="15"/>
      <c r="H1123" s="54"/>
      <c r="I1123" s="54"/>
      <c r="J1123" s="46">
        <f t="shared" si="258"/>
        <v>1</v>
      </c>
      <c r="K1123" s="62">
        <v>1</v>
      </c>
      <c r="L1123" s="67"/>
      <c r="M1123" s="67"/>
      <c r="N1123" s="67"/>
      <c r="O1123" s="67"/>
      <c r="P1123" s="78">
        <f t="shared" si="260"/>
        <v>1</v>
      </c>
      <c r="Q1123" s="144">
        <f t="shared" si="262"/>
        <v>100</v>
      </c>
    </row>
    <row r="1124" spans="1:17" ht="18" x14ac:dyDescent="0.2">
      <c r="A1124" s="31"/>
      <c r="B1124" s="10" t="s">
        <v>926</v>
      </c>
      <c r="C1124" s="50">
        <v>351</v>
      </c>
      <c r="D1124" s="50" t="str">
        <f t="shared" si="263"/>
        <v>300-500</v>
      </c>
      <c r="E1124" s="54">
        <v>0</v>
      </c>
      <c r="F1124" s="54"/>
      <c r="G1124" s="15"/>
      <c r="H1124" s="54"/>
      <c r="I1124" s="54"/>
      <c r="J1124" s="46">
        <f t="shared" si="258"/>
        <v>0</v>
      </c>
      <c r="K1124" s="62">
        <v>1</v>
      </c>
      <c r="L1124" s="67"/>
      <c r="M1124" s="67"/>
      <c r="N1124" s="67"/>
      <c r="O1124" s="67"/>
      <c r="P1124" s="78">
        <f t="shared" si="260"/>
        <v>1</v>
      </c>
      <c r="Q1124" s="144">
        <f t="shared" si="262"/>
        <v>0</v>
      </c>
    </row>
    <row r="1125" spans="1:17" ht="18" x14ac:dyDescent="0.2">
      <c r="A1125" s="31"/>
      <c r="B1125" s="10" t="s">
        <v>927</v>
      </c>
      <c r="C1125" s="50">
        <v>24</v>
      </c>
      <c r="D1125" s="50" t="str">
        <f t="shared" si="263"/>
        <v>0-100</v>
      </c>
      <c r="E1125" s="54">
        <v>0</v>
      </c>
      <c r="F1125" s="54"/>
      <c r="G1125" s="15"/>
      <c r="H1125" s="54"/>
      <c r="I1125" s="54"/>
      <c r="J1125" s="46">
        <f t="shared" si="258"/>
        <v>0</v>
      </c>
      <c r="K1125" s="62">
        <v>0</v>
      </c>
      <c r="L1125" s="67"/>
      <c r="M1125" s="67"/>
      <c r="N1125" s="67"/>
      <c r="O1125" s="67"/>
      <c r="P1125" s="78">
        <f t="shared" si="260"/>
        <v>0</v>
      </c>
      <c r="Q1125" s="146" t="s">
        <v>1798</v>
      </c>
    </row>
    <row r="1126" spans="1:17" ht="18" x14ac:dyDescent="0.2">
      <c r="A1126" s="31"/>
      <c r="B1126" s="10" t="s">
        <v>720</v>
      </c>
      <c r="C1126" s="50">
        <v>445</v>
      </c>
      <c r="D1126" s="50" t="str">
        <f t="shared" si="263"/>
        <v>300-500</v>
      </c>
      <c r="E1126" s="54">
        <v>0</v>
      </c>
      <c r="F1126" s="54"/>
      <c r="G1126" s="15"/>
      <c r="H1126" s="54"/>
      <c r="I1126" s="54"/>
      <c r="J1126" s="46">
        <f t="shared" si="258"/>
        <v>0</v>
      </c>
      <c r="K1126" s="62">
        <v>1</v>
      </c>
      <c r="L1126" s="67"/>
      <c r="M1126" s="67"/>
      <c r="N1126" s="67"/>
      <c r="O1126" s="67"/>
      <c r="P1126" s="78">
        <f t="shared" si="260"/>
        <v>1</v>
      </c>
      <c r="Q1126" s="145">
        <f t="shared" si="262"/>
        <v>0</v>
      </c>
    </row>
    <row r="1127" spans="1:17" ht="18" x14ac:dyDescent="0.2">
      <c r="A1127" s="31"/>
      <c r="B1127" s="10" t="s">
        <v>928</v>
      </c>
      <c r="C1127" s="50">
        <v>9</v>
      </c>
      <c r="D1127" s="50" t="str">
        <f t="shared" si="263"/>
        <v>0-100</v>
      </c>
      <c r="E1127" s="54">
        <v>0</v>
      </c>
      <c r="F1127" s="54"/>
      <c r="G1127" s="15"/>
      <c r="H1127" s="54"/>
      <c r="I1127" s="54"/>
      <c r="J1127" s="46">
        <f t="shared" si="258"/>
        <v>0</v>
      </c>
      <c r="K1127" s="62">
        <v>0</v>
      </c>
      <c r="L1127" s="67"/>
      <c r="M1127" s="67"/>
      <c r="N1127" s="67"/>
      <c r="O1127" s="67"/>
      <c r="P1127" s="78">
        <f t="shared" si="260"/>
        <v>0</v>
      </c>
      <c r="Q1127" s="146" t="s">
        <v>1798</v>
      </c>
    </row>
    <row r="1128" spans="1:17" ht="18" x14ac:dyDescent="0.2">
      <c r="A1128" s="39">
        <v>20</v>
      </c>
      <c r="B1128" s="12" t="s">
        <v>1689</v>
      </c>
      <c r="C1128" s="40">
        <v>1259</v>
      </c>
      <c r="D1128" s="40"/>
      <c r="E1128" s="53">
        <f>SUM(E1129:E1141)</f>
        <v>4</v>
      </c>
      <c r="F1128" s="53">
        <f t="shared" ref="F1128:O1128" si="268">SUM(F1129:F1141)</f>
        <v>0</v>
      </c>
      <c r="G1128" s="53">
        <f t="shared" si="268"/>
        <v>0</v>
      </c>
      <c r="H1128" s="53">
        <f t="shared" si="268"/>
        <v>0</v>
      </c>
      <c r="I1128" s="53">
        <f t="shared" si="268"/>
        <v>0</v>
      </c>
      <c r="J1128" s="42">
        <f t="shared" si="258"/>
        <v>4</v>
      </c>
      <c r="K1128" s="41">
        <f t="shared" si="268"/>
        <v>2</v>
      </c>
      <c r="L1128" s="41">
        <f t="shared" si="268"/>
        <v>0</v>
      </c>
      <c r="M1128" s="41">
        <f t="shared" si="268"/>
        <v>0</v>
      </c>
      <c r="N1128" s="41">
        <f t="shared" si="268"/>
        <v>0</v>
      </c>
      <c r="O1128" s="41">
        <f t="shared" si="268"/>
        <v>0</v>
      </c>
      <c r="P1128" s="78">
        <f t="shared" si="260"/>
        <v>2</v>
      </c>
      <c r="Q1128" s="144">
        <f t="shared" si="262"/>
        <v>200</v>
      </c>
    </row>
    <row r="1129" spans="1:17" ht="18" x14ac:dyDescent="0.2">
      <c r="A1129" s="31"/>
      <c r="B1129" s="10" t="s">
        <v>929</v>
      </c>
      <c r="C1129" s="50">
        <v>370</v>
      </c>
      <c r="D1129" s="50" t="str">
        <f t="shared" si="263"/>
        <v>300-500</v>
      </c>
      <c r="E1129" s="54">
        <v>1</v>
      </c>
      <c r="F1129" s="54"/>
      <c r="G1129" s="15"/>
      <c r="H1129" s="54"/>
      <c r="I1129" s="54"/>
      <c r="J1129" s="46">
        <f t="shared" si="258"/>
        <v>1</v>
      </c>
      <c r="K1129" s="62">
        <v>1</v>
      </c>
      <c r="L1129" s="67"/>
      <c r="M1129" s="67"/>
      <c r="N1129" s="67"/>
      <c r="O1129" s="67"/>
      <c r="P1129" s="78">
        <f t="shared" si="260"/>
        <v>1</v>
      </c>
      <c r="Q1129" s="144">
        <f t="shared" si="262"/>
        <v>100</v>
      </c>
    </row>
    <row r="1130" spans="1:17" ht="18" x14ac:dyDescent="0.2">
      <c r="A1130" s="31"/>
      <c r="B1130" s="10" t="s">
        <v>930</v>
      </c>
      <c r="C1130" s="50">
        <v>8</v>
      </c>
      <c r="D1130" s="50" t="str">
        <f t="shared" si="263"/>
        <v>0-100</v>
      </c>
      <c r="E1130" s="54">
        <v>0</v>
      </c>
      <c r="F1130" s="54"/>
      <c r="G1130" s="15"/>
      <c r="H1130" s="54"/>
      <c r="I1130" s="54"/>
      <c r="J1130" s="46">
        <f t="shared" si="258"/>
        <v>0</v>
      </c>
      <c r="K1130" s="62">
        <v>0</v>
      </c>
      <c r="L1130" s="67"/>
      <c r="M1130" s="67"/>
      <c r="N1130" s="67"/>
      <c r="O1130" s="67"/>
      <c r="P1130" s="78">
        <f t="shared" si="260"/>
        <v>0</v>
      </c>
      <c r="Q1130" s="146" t="s">
        <v>1798</v>
      </c>
    </row>
    <row r="1131" spans="1:17" ht="18" x14ac:dyDescent="0.2">
      <c r="A1131" s="31"/>
      <c r="B1131" s="10" t="s">
        <v>931</v>
      </c>
      <c r="C1131" s="50">
        <v>4</v>
      </c>
      <c r="D1131" s="50" t="str">
        <f t="shared" si="263"/>
        <v>0-100</v>
      </c>
      <c r="E1131" s="54">
        <v>0</v>
      </c>
      <c r="F1131" s="54"/>
      <c r="G1131" s="15"/>
      <c r="H1131" s="54"/>
      <c r="I1131" s="54"/>
      <c r="J1131" s="46">
        <f t="shared" si="258"/>
        <v>0</v>
      </c>
      <c r="K1131" s="62">
        <v>0</v>
      </c>
      <c r="L1131" s="67"/>
      <c r="M1131" s="67"/>
      <c r="N1131" s="67"/>
      <c r="O1131" s="67"/>
      <c r="P1131" s="78">
        <f t="shared" si="260"/>
        <v>0</v>
      </c>
      <c r="Q1131" s="146" t="s">
        <v>1798</v>
      </c>
    </row>
    <row r="1132" spans="1:17" ht="18" x14ac:dyDescent="0.2">
      <c r="A1132" s="31"/>
      <c r="B1132" s="10" t="s">
        <v>932</v>
      </c>
      <c r="C1132" s="50">
        <v>350</v>
      </c>
      <c r="D1132" s="50" t="str">
        <f t="shared" si="263"/>
        <v>300-500</v>
      </c>
      <c r="E1132" s="54">
        <v>1</v>
      </c>
      <c r="F1132" s="54"/>
      <c r="G1132" s="15"/>
      <c r="H1132" s="54"/>
      <c r="I1132" s="54"/>
      <c r="J1132" s="46">
        <f t="shared" si="258"/>
        <v>1</v>
      </c>
      <c r="K1132" s="62">
        <v>1</v>
      </c>
      <c r="L1132" s="67"/>
      <c r="M1132" s="67"/>
      <c r="N1132" s="67"/>
      <c r="O1132" s="67"/>
      <c r="P1132" s="78">
        <f t="shared" si="260"/>
        <v>1</v>
      </c>
      <c r="Q1132" s="144">
        <f t="shared" si="262"/>
        <v>100</v>
      </c>
    </row>
    <row r="1133" spans="1:17" ht="18" x14ac:dyDescent="0.2">
      <c r="A1133" s="31"/>
      <c r="B1133" s="10" t="s">
        <v>933</v>
      </c>
      <c r="C1133" s="50">
        <v>0</v>
      </c>
      <c r="D1133" s="50" t="str">
        <f t="shared" si="263"/>
        <v>0-100</v>
      </c>
      <c r="E1133" s="54">
        <v>0</v>
      </c>
      <c r="F1133" s="54"/>
      <c r="G1133" s="15"/>
      <c r="H1133" s="54"/>
      <c r="I1133" s="54"/>
      <c r="J1133" s="46">
        <f t="shared" si="258"/>
        <v>0</v>
      </c>
      <c r="K1133" s="62">
        <v>0</v>
      </c>
      <c r="L1133" s="67"/>
      <c r="M1133" s="67"/>
      <c r="N1133" s="67"/>
      <c r="O1133" s="67"/>
      <c r="P1133" s="78">
        <f t="shared" si="260"/>
        <v>0</v>
      </c>
      <c r="Q1133" s="146" t="s">
        <v>1798</v>
      </c>
    </row>
    <row r="1134" spans="1:17" ht="18" x14ac:dyDescent="0.2">
      <c r="A1134" s="31"/>
      <c r="B1134" s="10" t="s">
        <v>934</v>
      </c>
      <c r="C1134" s="50">
        <v>15</v>
      </c>
      <c r="D1134" s="50" t="str">
        <f t="shared" si="263"/>
        <v>0-100</v>
      </c>
      <c r="E1134" s="54">
        <v>0</v>
      </c>
      <c r="F1134" s="54"/>
      <c r="G1134" s="15"/>
      <c r="H1134" s="54"/>
      <c r="I1134" s="54"/>
      <c r="J1134" s="46">
        <f t="shared" si="258"/>
        <v>0</v>
      </c>
      <c r="K1134" s="62">
        <v>0</v>
      </c>
      <c r="L1134" s="67"/>
      <c r="M1134" s="67"/>
      <c r="N1134" s="67"/>
      <c r="O1134" s="67"/>
      <c r="P1134" s="78">
        <f t="shared" si="260"/>
        <v>0</v>
      </c>
      <c r="Q1134" s="146" t="s">
        <v>1798</v>
      </c>
    </row>
    <row r="1135" spans="1:17" ht="18" x14ac:dyDescent="0.2">
      <c r="A1135" s="31"/>
      <c r="B1135" s="10" t="s">
        <v>935</v>
      </c>
      <c r="C1135" s="50">
        <v>3</v>
      </c>
      <c r="D1135" s="50" t="str">
        <f t="shared" si="263"/>
        <v>0-100</v>
      </c>
      <c r="E1135" s="54">
        <v>0</v>
      </c>
      <c r="F1135" s="54"/>
      <c r="G1135" s="15"/>
      <c r="H1135" s="54"/>
      <c r="I1135" s="54"/>
      <c r="J1135" s="46">
        <f t="shared" si="258"/>
        <v>0</v>
      </c>
      <c r="K1135" s="62">
        <v>0</v>
      </c>
      <c r="L1135" s="67"/>
      <c r="M1135" s="67"/>
      <c r="N1135" s="67"/>
      <c r="O1135" s="67"/>
      <c r="P1135" s="78">
        <f t="shared" si="260"/>
        <v>0</v>
      </c>
      <c r="Q1135" s="146" t="s">
        <v>1798</v>
      </c>
    </row>
    <row r="1136" spans="1:17" ht="18" x14ac:dyDescent="0.2">
      <c r="A1136" s="31"/>
      <c r="B1136" s="10" t="s">
        <v>936</v>
      </c>
      <c r="C1136" s="50">
        <v>21</v>
      </c>
      <c r="D1136" s="50" t="str">
        <f t="shared" si="263"/>
        <v>0-100</v>
      </c>
      <c r="E1136" s="54">
        <v>0</v>
      </c>
      <c r="F1136" s="54"/>
      <c r="G1136" s="15"/>
      <c r="H1136" s="54"/>
      <c r="I1136" s="54"/>
      <c r="J1136" s="46">
        <f t="shared" si="258"/>
        <v>0</v>
      </c>
      <c r="K1136" s="62">
        <v>0</v>
      </c>
      <c r="L1136" s="67"/>
      <c r="M1136" s="67"/>
      <c r="N1136" s="67"/>
      <c r="O1136" s="67"/>
      <c r="P1136" s="78">
        <f t="shared" si="260"/>
        <v>0</v>
      </c>
      <c r="Q1136" s="146" t="s">
        <v>1798</v>
      </c>
    </row>
    <row r="1137" spans="1:17" ht="18" x14ac:dyDescent="0.2">
      <c r="A1137" s="31"/>
      <c r="B1137" s="10" t="s">
        <v>937</v>
      </c>
      <c r="C1137" s="50">
        <v>247</v>
      </c>
      <c r="D1137" s="50" t="str">
        <f t="shared" si="263"/>
        <v>200-300</v>
      </c>
      <c r="E1137" s="54">
        <v>1</v>
      </c>
      <c r="F1137" s="54"/>
      <c r="G1137" s="15"/>
      <c r="H1137" s="54"/>
      <c r="I1137" s="54"/>
      <c r="J1137" s="46">
        <f t="shared" si="258"/>
        <v>1</v>
      </c>
      <c r="K1137" s="62">
        <v>0</v>
      </c>
      <c r="L1137" s="67"/>
      <c r="M1137" s="67"/>
      <c r="N1137" s="67"/>
      <c r="O1137" s="67"/>
      <c r="P1137" s="78">
        <f t="shared" si="260"/>
        <v>0</v>
      </c>
      <c r="Q1137" s="80" t="s">
        <v>1799</v>
      </c>
    </row>
    <row r="1138" spans="1:17" ht="18" x14ac:dyDescent="0.2">
      <c r="A1138" s="31"/>
      <c r="B1138" s="10" t="s">
        <v>938</v>
      </c>
      <c r="C1138" s="50">
        <v>52</v>
      </c>
      <c r="D1138" s="50" t="str">
        <f t="shared" si="263"/>
        <v>0-100</v>
      </c>
      <c r="E1138" s="54">
        <v>0</v>
      </c>
      <c r="F1138" s="54"/>
      <c r="G1138" s="15"/>
      <c r="H1138" s="54"/>
      <c r="I1138" s="54"/>
      <c r="J1138" s="46">
        <f t="shared" si="258"/>
        <v>0</v>
      </c>
      <c r="K1138" s="62">
        <v>0</v>
      </c>
      <c r="L1138" s="67"/>
      <c r="M1138" s="67"/>
      <c r="N1138" s="67"/>
      <c r="O1138" s="67"/>
      <c r="P1138" s="78">
        <f t="shared" si="260"/>
        <v>0</v>
      </c>
      <c r="Q1138" s="146" t="s">
        <v>1798</v>
      </c>
    </row>
    <row r="1139" spans="1:17" ht="18" x14ac:dyDescent="0.2">
      <c r="A1139" s="31"/>
      <c r="B1139" s="10" t="s">
        <v>939</v>
      </c>
      <c r="C1139" s="50">
        <v>156</v>
      </c>
      <c r="D1139" s="50" t="str">
        <f t="shared" si="263"/>
        <v>100-200</v>
      </c>
      <c r="E1139" s="54">
        <v>1</v>
      </c>
      <c r="F1139" s="54"/>
      <c r="G1139" s="15"/>
      <c r="H1139" s="54"/>
      <c r="I1139" s="54"/>
      <c r="J1139" s="46">
        <f t="shared" si="258"/>
        <v>1</v>
      </c>
      <c r="K1139" s="62">
        <v>0</v>
      </c>
      <c r="L1139" s="67"/>
      <c r="M1139" s="67"/>
      <c r="N1139" s="67"/>
      <c r="O1139" s="67"/>
      <c r="P1139" s="78">
        <f t="shared" si="260"/>
        <v>0</v>
      </c>
      <c r="Q1139" s="80" t="s">
        <v>1799</v>
      </c>
    </row>
    <row r="1140" spans="1:17" ht="18" x14ac:dyDescent="0.2">
      <c r="A1140" s="31"/>
      <c r="B1140" s="10" t="s">
        <v>940</v>
      </c>
      <c r="C1140" s="50">
        <v>3</v>
      </c>
      <c r="D1140" s="50" t="str">
        <f t="shared" si="263"/>
        <v>0-100</v>
      </c>
      <c r="E1140" s="54">
        <v>0</v>
      </c>
      <c r="F1140" s="54"/>
      <c r="G1140" s="15"/>
      <c r="H1140" s="54"/>
      <c r="I1140" s="54"/>
      <c r="J1140" s="46">
        <f t="shared" si="258"/>
        <v>0</v>
      </c>
      <c r="K1140" s="62">
        <v>0</v>
      </c>
      <c r="L1140" s="67"/>
      <c r="M1140" s="67"/>
      <c r="N1140" s="67"/>
      <c r="O1140" s="67"/>
      <c r="P1140" s="78">
        <f t="shared" si="260"/>
        <v>0</v>
      </c>
      <c r="Q1140" s="146" t="s">
        <v>1798</v>
      </c>
    </row>
    <row r="1141" spans="1:17" ht="18" x14ac:dyDescent="0.2">
      <c r="A1141" s="31"/>
      <c r="B1141" s="10" t="s">
        <v>941</v>
      </c>
      <c r="C1141" s="50">
        <v>0</v>
      </c>
      <c r="D1141" s="50" t="str">
        <f t="shared" si="263"/>
        <v>0-100</v>
      </c>
      <c r="E1141" s="54">
        <v>0</v>
      </c>
      <c r="F1141" s="54"/>
      <c r="G1141" s="15"/>
      <c r="H1141" s="54"/>
      <c r="I1141" s="54"/>
      <c r="J1141" s="46">
        <f t="shared" si="258"/>
        <v>0</v>
      </c>
      <c r="K1141" s="62">
        <v>0</v>
      </c>
      <c r="L1141" s="67"/>
      <c r="M1141" s="67"/>
      <c r="N1141" s="67"/>
      <c r="O1141" s="67"/>
      <c r="P1141" s="78">
        <f t="shared" si="260"/>
        <v>0</v>
      </c>
      <c r="Q1141" s="146" t="s">
        <v>1798</v>
      </c>
    </row>
    <row r="1142" spans="1:17" ht="18" x14ac:dyDescent="0.2">
      <c r="A1142" s="39">
        <v>21</v>
      </c>
      <c r="B1142" s="12" t="s">
        <v>1690</v>
      </c>
      <c r="C1142" s="40">
        <v>881</v>
      </c>
      <c r="D1142" s="40"/>
      <c r="E1142" s="53">
        <f>SUM(E1143:E1144)</f>
        <v>1</v>
      </c>
      <c r="F1142" s="53">
        <f t="shared" ref="F1142:O1142" si="269">SUM(F1143:F1144)</f>
        <v>0</v>
      </c>
      <c r="G1142" s="53">
        <f t="shared" si="269"/>
        <v>0</v>
      </c>
      <c r="H1142" s="53">
        <f t="shared" si="269"/>
        <v>0</v>
      </c>
      <c r="I1142" s="53">
        <f t="shared" si="269"/>
        <v>0</v>
      </c>
      <c r="J1142" s="42">
        <f t="shared" si="258"/>
        <v>1</v>
      </c>
      <c r="K1142" s="41">
        <f t="shared" si="269"/>
        <v>1</v>
      </c>
      <c r="L1142" s="41">
        <f t="shared" si="269"/>
        <v>0</v>
      </c>
      <c r="M1142" s="41">
        <f t="shared" si="269"/>
        <v>0</v>
      </c>
      <c r="N1142" s="41">
        <f t="shared" si="269"/>
        <v>0</v>
      </c>
      <c r="O1142" s="41">
        <f t="shared" si="269"/>
        <v>0</v>
      </c>
      <c r="P1142" s="78">
        <f t="shared" si="260"/>
        <v>1</v>
      </c>
      <c r="Q1142" s="144">
        <f t="shared" si="262"/>
        <v>100</v>
      </c>
    </row>
    <row r="1143" spans="1:17" ht="18" x14ac:dyDescent="0.2">
      <c r="A1143" s="31"/>
      <c r="B1143" s="10" t="s">
        <v>942</v>
      </c>
      <c r="C1143" s="50">
        <v>844</v>
      </c>
      <c r="D1143" s="50" t="str">
        <f t="shared" si="263"/>
        <v>500-1000</v>
      </c>
      <c r="E1143" s="54">
        <v>1</v>
      </c>
      <c r="F1143" s="54"/>
      <c r="G1143" s="15"/>
      <c r="H1143" s="54"/>
      <c r="I1143" s="54"/>
      <c r="J1143" s="46">
        <f t="shared" si="258"/>
        <v>1</v>
      </c>
      <c r="K1143" s="62">
        <v>1</v>
      </c>
      <c r="L1143" s="67"/>
      <c r="M1143" s="67"/>
      <c r="N1143" s="67"/>
      <c r="O1143" s="67"/>
      <c r="P1143" s="78">
        <f t="shared" si="260"/>
        <v>1</v>
      </c>
      <c r="Q1143" s="144">
        <f t="shared" si="262"/>
        <v>100</v>
      </c>
    </row>
    <row r="1144" spans="1:17" ht="18" x14ac:dyDescent="0.2">
      <c r="A1144" s="31"/>
      <c r="B1144" s="10" t="s">
        <v>943</v>
      </c>
      <c r="C1144" s="50">
        <v>37</v>
      </c>
      <c r="D1144" s="50" t="str">
        <f t="shared" si="263"/>
        <v>0-100</v>
      </c>
      <c r="E1144" s="54">
        <v>0</v>
      </c>
      <c r="F1144" s="54"/>
      <c r="G1144" s="15"/>
      <c r="H1144" s="54"/>
      <c r="I1144" s="54"/>
      <c r="J1144" s="46">
        <f t="shared" si="258"/>
        <v>0</v>
      </c>
      <c r="K1144" s="62">
        <v>0</v>
      </c>
      <c r="L1144" s="67"/>
      <c r="M1144" s="67"/>
      <c r="N1144" s="67"/>
      <c r="O1144" s="67"/>
      <c r="P1144" s="78">
        <f t="shared" si="260"/>
        <v>0</v>
      </c>
      <c r="Q1144" s="146" t="s">
        <v>1798</v>
      </c>
    </row>
    <row r="1145" spans="1:17" ht="18" x14ac:dyDescent="0.2">
      <c r="A1145" s="39">
        <v>22</v>
      </c>
      <c r="B1145" s="12" t="s">
        <v>1691</v>
      </c>
      <c r="C1145" s="40">
        <v>539</v>
      </c>
      <c r="D1145" s="40"/>
      <c r="E1145" s="53">
        <f>SUM(E1146:E1151)</f>
        <v>1</v>
      </c>
      <c r="F1145" s="53">
        <f t="shared" ref="F1145:O1145" si="270">SUM(F1146:F1151)</f>
        <v>0</v>
      </c>
      <c r="G1145" s="53">
        <f t="shared" si="270"/>
        <v>0</v>
      </c>
      <c r="H1145" s="53">
        <f t="shared" si="270"/>
        <v>0</v>
      </c>
      <c r="I1145" s="53">
        <f t="shared" si="270"/>
        <v>0</v>
      </c>
      <c r="J1145" s="42">
        <f t="shared" si="258"/>
        <v>1</v>
      </c>
      <c r="K1145" s="41">
        <f t="shared" si="270"/>
        <v>1</v>
      </c>
      <c r="L1145" s="41">
        <f t="shared" si="270"/>
        <v>0</v>
      </c>
      <c r="M1145" s="41">
        <f t="shared" si="270"/>
        <v>0</v>
      </c>
      <c r="N1145" s="41">
        <f t="shared" si="270"/>
        <v>0</v>
      </c>
      <c r="O1145" s="41">
        <f t="shared" si="270"/>
        <v>0</v>
      </c>
      <c r="P1145" s="78">
        <f t="shared" si="260"/>
        <v>1</v>
      </c>
      <c r="Q1145" s="144">
        <f t="shared" si="262"/>
        <v>100</v>
      </c>
    </row>
    <row r="1146" spans="1:17" ht="18" x14ac:dyDescent="0.2">
      <c r="A1146" s="31"/>
      <c r="B1146" s="10" t="s">
        <v>944</v>
      </c>
      <c r="C1146" s="50">
        <v>257</v>
      </c>
      <c r="D1146" s="50" t="str">
        <f t="shared" si="263"/>
        <v>200-300</v>
      </c>
      <c r="E1146" s="54">
        <v>0</v>
      </c>
      <c r="F1146" s="54"/>
      <c r="G1146" s="15"/>
      <c r="H1146" s="54"/>
      <c r="I1146" s="54"/>
      <c r="J1146" s="46">
        <f t="shared" si="258"/>
        <v>0</v>
      </c>
      <c r="K1146" s="62">
        <v>1</v>
      </c>
      <c r="L1146" s="67"/>
      <c r="M1146" s="67"/>
      <c r="N1146" s="67"/>
      <c r="O1146" s="67"/>
      <c r="P1146" s="78">
        <f t="shared" si="260"/>
        <v>1</v>
      </c>
      <c r="Q1146" s="145">
        <f t="shared" si="262"/>
        <v>0</v>
      </c>
    </row>
    <row r="1147" spans="1:17" ht="18" x14ac:dyDescent="0.2">
      <c r="A1147" s="31"/>
      <c r="B1147" s="10" t="s">
        <v>838</v>
      </c>
      <c r="C1147" s="50">
        <v>211</v>
      </c>
      <c r="D1147" s="50" t="str">
        <f t="shared" si="263"/>
        <v>200-300</v>
      </c>
      <c r="E1147" s="54">
        <v>1</v>
      </c>
      <c r="F1147" s="54"/>
      <c r="G1147" s="15"/>
      <c r="H1147" s="54"/>
      <c r="I1147" s="54"/>
      <c r="J1147" s="46">
        <f t="shared" si="258"/>
        <v>1</v>
      </c>
      <c r="K1147" s="62">
        <v>0</v>
      </c>
      <c r="L1147" s="67"/>
      <c r="M1147" s="67"/>
      <c r="N1147" s="67"/>
      <c r="O1147" s="67"/>
      <c r="P1147" s="78">
        <f t="shared" si="260"/>
        <v>0</v>
      </c>
      <c r="Q1147" s="80" t="s">
        <v>1799</v>
      </c>
    </row>
    <row r="1148" spans="1:17" ht="18" x14ac:dyDescent="0.2">
      <c r="A1148" s="31"/>
      <c r="B1148" s="10" t="s">
        <v>945</v>
      </c>
      <c r="C1148" s="50">
        <v>29</v>
      </c>
      <c r="D1148" s="50" t="str">
        <f t="shared" si="263"/>
        <v>0-100</v>
      </c>
      <c r="E1148" s="54">
        <v>0</v>
      </c>
      <c r="F1148" s="54"/>
      <c r="G1148" s="15"/>
      <c r="H1148" s="54"/>
      <c r="I1148" s="54"/>
      <c r="J1148" s="46">
        <f t="shared" si="258"/>
        <v>0</v>
      </c>
      <c r="K1148" s="62">
        <v>0</v>
      </c>
      <c r="L1148" s="67"/>
      <c r="M1148" s="67"/>
      <c r="N1148" s="67"/>
      <c r="O1148" s="67"/>
      <c r="P1148" s="78">
        <f t="shared" si="260"/>
        <v>0</v>
      </c>
      <c r="Q1148" s="146" t="s">
        <v>1798</v>
      </c>
    </row>
    <row r="1149" spans="1:17" ht="18" x14ac:dyDescent="0.2">
      <c r="A1149" s="31"/>
      <c r="B1149" s="10" t="s">
        <v>946</v>
      </c>
      <c r="C1149" s="50">
        <v>14</v>
      </c>
      <c r="D1149" s="50" t="str">
        <f t="shared" si="263"/>
        <v>0-100</v>
      </c>
      <c r="E1149" s="54">
        <v>0</v>
      </c>
      <c r="F1149" s="54"/>
      <c r="G1149" s="15"/>
      <c r="H1149" s="54"/>
      <c r="I1149" s="54"/>
      <c r="J1149" s="46">
        <f t="shared" ref="J1149:J1212" si="271">SUM(E1149:I1149)</f>
        <v>0</v>
      </c>
      <c r="K1149" s="62">
        <v>0</v>
      </c>
      <c r="L1149" s="67"/>
      <c r="M1149" s="67"/>
      <c r="N1149" s="67"/>
      <c r="O1149" s="67"/>
      <c r="P1149" s="78">
        <f t="shared" si="260"/>
        <v>0</v>
      </c>
      <c r="Q1149" s="146" t="s">
        <v>1798</v>
      </c>
    </row>
    <row r="1150" spans="1:17" ht="18" x14ac:dyDescent="0.2">
      <c r="A1150" s="31"/>
      <c r="B1150" s="10" t="s">
        <v>947</v>
      </c>
      <c r="C1150" s="50">
        <v>18</v>
      </c>
      <c r="D1150" s="50" t="str">
        <f t="shared" si="263"/>
        <v>0-100</v>
      </c>
      <c r="E1150" s="54">
        <v>0</v>
      </c>
      <c r="F1150" s="54"/>
      <c r="G1150" s="15"/>
      <c r="H1150" s="54"/>
      <c r="I1150" s="54"/>
      <c r="J1150" s="46">
        <f t="shared" si="271"/>
        <v>0</v>
      </c>
      <c r="K1150" s="62">
        <v>0</v>
      </c>
      <c r="L1150" s="67"/>
      <c r="M1150" s="67"/>
      <c r="N1150" s="67"/>
      <c r="O1150" s="67"/>
      <c r="P1150" s="78">
        <f t="shared" si="260"/>
        <v>0</v>
      </c>
      <c r="Q1150" s="146" t="s">
        <v>1798</v>
      </c>
    </row>
    <row r="1151" spans="1:17" ht="18" x14ac:dyDescent="0.2">
      <c r="A1151" s="31"/>
      <c r="B1151" s="10" t="s">
        <v>948</v>
      </c>
      <c r="C1151" s="50">
        <v>10</v>
      </c>
      <c r="D1151" s="50" t="str">
        <f t="shared" si="263"/>
        <v>0-100</v>
      </c>
      <c r="E1151" s="54">
        <v>0</v>
      </c>
      <c r="F1151" s="54"/>
      <c r="G1151" s="15"/>
      <c r="H1151" s="54"/>
      <c r="I1151" s="54"/>
      <c r="J1151" s="46">
        <f t="shared" si="271"/>
        <v>0</v>
      </c>
      <c r="K1151" s="62">
        <v>0</v>
      </c>
      <c r="L1151" s="67"/>
      <c r="M1151" s="67"/>
      <c r="N1151" s="67"/>
      <c r="O1151" s="67"/>
      <c r="P1151" s="78">
        <f t="shared" si="260"/>
        <v>0</v>
      </c>
      <c r="Q1151" s="146" t="s">
        <v>1798</v>
      </c>
    </row>
    <row r="1152" spans="1:17" ht="18" x14ac:dyDescent="0.2">
      <c r="A1152" s="39">
        <v>23</v>
      </c>
      <c r="B1152" s="12" t="s">
        <v>1616</v>
      </c>
      <c r="C1152" s="40">
        <v>2257</v>
      </c>
      <c r="D1152" s="40"/>
      <c r="E1152" s="53">
        <f>SUM(E1153:E1160)</f>
        <v>2</v>
      </c>
      <c r="F1152" s="53">
        <f t="shared" ref="F1152:O1152" si="272">SUM(F1153:F1160)</f>
        <v>0</v>
      </c>
      <c r="G1152" s="53">
        <f t="shared" si="272"/>
        <v>0</v>
      </c>
      <c r="H1152" s="53">
        <f t="shared" si="272"/>
        <v>0</v>
      </c>
      <c r="I1152" s="53">
        <f t="shared" si="272"/>
        <v>0</v>
      </c>
      <c r="J1152" s="42">
        <f t="shared" si="271"/>
        <v>2</v>
      </c>
      <c r="K1152" s="41">
        <f t="shared" si="272"/>
        <v>1</v>
      </c>
      <c r="L1152" s="41">
        <f t="shared" si="272"/>
        <v>0</v>
      </c>
      <c r="M1152" s="41">
        <f t="shared" si="272"/>
        <v>0</v>
      </c>
      <c r="N1152" s="41">
        <f t="shared" si="272"/>
        <v>0</v>
      </c>
      <c r="O1152" s="41">
        <f t="shared" si="272"/>
        <v>0</v>
      </c>
      <c r="P1152" s="78">
        <f t="shared" si="260"/>
        <v>1</v>
      </c>
      <c r="Q1152" s="144">
        <f t="shared" si="262"/>
        <v>200</v>
      </c>
    </row>
    <row r="1153" spans="1:17" ht="18" x14ac:dyDescent="0.2">
      <c r="A1153" s="31"/>
      <c r="B1153" s="10" t="s">
        <v>949</v>
      </c>
      <c r="C1153" s="50">
        <v>1786</v>
      </c>
      <c r="D1153" s="50" t="str">
        <f t="shared" si="263"/>
        <v>1500-2000</v>
      </c>
      <c r="E1153" s="54">
        <v>1</v>
      </c>
      <c r="F1153" s="54"/>
      <c r="G1153" s="15"/>
      <c r="H1153" s="54"/>
      <c r="I1153" s="54"/>
      <c r="J1153" s="46">
        <f t="shared" si="271"/>
        <v>1</v>
      </c>
      <c r="K1153" s="62">
        <v>1</v>
      </c>
      <c r="L1153" s="67"/>
      <c r="M1153" s="67"/>
      <c r="N1153" s="67"/>
      <c r="O1153" s="67"/>
      <c r="P1153" s="78">
        <f t="shared" si="260"/>
        <v>1</v>
      </c>
      <c r="Q1153" s="144">
        <f t="shared" si="262"/>
        <v>100</v>
      </c>
    </row>
    <row r="1154" spans="1:17" ht="18" x14ac:dyDescent="0.2">
      <c r="A1154" s="31"/>
      <c r="B1154" s="10" t="s">
        <v>950</v>
      </c>
      <c r="C1154" s="50">
        <v>163</v>
      </c>
      <c r="D1154" s="50" t="str">
        <f t="shared" si="263"/>
        <v>100-200</v>
      </c>
      <c r="E1154" s="54">
        <v>1</v>
      </c>
      <c r="F1154" s="54"/>
      <c r="G1154" s="15"/>
      <c r="H1154" s="54"/>
      <c r="I1154" s="54"/>
      <c r="J1154" s="46">
        <f t="shared" si="271"/>
        <v>1</v>
      </c>
      <c r="K1154" s="62">
        <v>0</v>
      </c>
      <c r="L1154" s="67"/>
      <c r="M1154" s="67"/>
      <c r="N1154" s="67"/>
      <c r="O1154" s="67"/>
      <c r="P1154" s="78">
        <f t="shared" si="260"/>
        <v>0</v>
      </c>
      <c r="Q1154" s="80" t="s">
        <v>1799</v>
      </c>
    </row>
    <row r="1155" spans="1:17" ht="18" x14ac:dyDescent="0.2">
      <c r="A1155" s="31"/>
      <c r="B1155" s="10" t="s">
        <v>951</v>
      </c>
      <c r="C1155" s="50">
        <v>36</v>
      </c>
      <c r="D1155" s="50" t="str">
        <f t="shared" si="263"/>
        <v>0-100</v>
      </c>
      <c r="E1155" s="54">
        <v>0</v>
      </c>
      <c r="F1155" s="54"/>
      <c r="G1155" s="15"/>
      <c r="H1155" s="54"/>
      <c r="I1155" s="54"/>
      <c r="J1155" s="46">
        <f t="shared" si="271"/>
        <v>0</v>
      </c>
      <c r="K1155" s="62">
        <v>0</v>
      </c>
      <c r="L1155" s="67"/>
      <c r="M1155" s="67"/>
      <c r="N1155" s="67"/>
      <c r="O1155" s="67"/>
      <c r="P1155" s="78">
        <f t="shared" si="260"/>
        <v>0</v>
      </c>
      <c r="Q1155" s="146" t="s">
        <v>1798</v>
      </c>
    </row>
    <row r="1156" spans="1:17" ht="18" x14ac:dyDescent="0.2">
      <c r="A1156" s="31"/>
      <c r="B1156" s="10" t="s">
        <v>952</v>
      </c>
      <c r="C1156" s="50">
        <v>47</v>
      </c>
      <c r="D1156" s="50" t="str">
        <f t="shared" si="263"/>
        <v>0-100</v>
      </c>
      <c r="E1156" s="54">
        <v>0</v>
      </c>
      <c r="F1156" s="54"/>
      <c r="G1156" s="15"/>
      <c r="H1156" s="54"/>
      <c r="I1156" s="54"/>
      <c r="J1156" s="46">
        <f t="shared" si="271"/>
        <v>0</v>
      </c>
      <c r="K1156" s="62">
        <v>0</v>
      </c>
      <c r="L1156" s="67"/>
      <c r="M1156" s="67"/>
      <c r="N1156" s="67"/>
      <c r="O1156" s="67"/>
      <c r="P1156" s="78">
        <f t="shared" si="260"/>
        <v>0</v>
      </c>
      <c r="Q1156" s="146" t="s">
        <v>1798</v>
      </c>
    </row>
    <row r="1157" spans="1:17" ht="18" x14ac:dyDescent="0.2">
      <c r="A1157" s="31"/>
      <c r="B1157" s="10" t="s">
        <v>953</v>
      </c>
      <c r="C1157" s="50">
        <v>1</v>
      </c>
      <c r="D1157" s="50" t="str">
        <f t="shared" si="263"/>
        <v>0-100</v>
      </c>
      <c r="E1157" s="54">
        <v>0</v>
      </c>
      <c r="F1157" s="54"/>
      <c r="G1157" s="15"/>
      <c r="H1157" s="54"/>
      <c r="I1157" s="54"/>
      <c r="J1157" s="46">
        <f t="shared" si="271"/>
        <v>0</v>
      </c>
      <c r="K1157" s="62">
        <v>0</v>
      </c>
      <c r="L1157" s="67"/>
      <c r="M1157" s="67"/>
      <c r="N1157" s="67"/>
      <c r="O1157" s="67"/>
      <c r="P1157" s="78">
        <f t="shared" ref="P1157:P1220" si="273">SUM(K1157:O1157)</f>
        <v>0</v>
      </c>
      <c r="Q1157" s="146" t="s">
        <v>1798</v>
      </c>
    </row>
    <row r="1158" spans="1:17" ht="18" x14ac:dyDescent="0.2">
      <c r="A1158" s="31"/>
      <c r="B1158" s="10" t="s">
        <v>954</v>
      </c>
      <c r="C1158" s="50">
        <v>60</v>
      </c>
      <c r="D1158" s="50" t="str">
        <f t="shared" si="263"/>
        <v>0-100</v>
      </c>
      <c r="E1158" s="54">
        <v>0</v>
      </c>
      <c r="F1158" s="54"/>
      <c r="G1158" s="15"/>
      <c r="H1158" s="54"/>
      <c r="I1158" s="54"/>
      <c r="J1158" s="46">
        <f t="shared" si="271"/>
        <v>0</v>
      </c>
      <c r="K1158" s="62">
        <v>0</v>
      </c>
      <c r="L1158" s="67"/>
      <c r="M1158" s="67"/>
      <c r="N1158" s="67"/>
      <c r="O1158" s="67"/>
      <c r="P1158" s="78">
        <f t="shared" si="273"/>
        <v>0</v>
      </c>
      <c r="Q1158" s="146" t="s">
        <v>1798</v>
      </c>
    </row>
    <row r="1159" spans="1:17" ht="18" x14ac:dyDescent="0.2">
      <c r="A1159" s="31"/>
      <c r="B1159" s="10" t="s">
        <v>955</v>
      </c>
      <c r="C1159" s="50">
        <v>18</v>
      </c>
      <c r="D1159" s="50" t="str">
        <f t="shared" si="263"/>
        <v>0-100</v>
      </c>
      <c r="E1159" s="54">
        <v>0</v>
      </c>
      <c r="F1159" s="54"/>
      <c r="G1159" s="15"/>
      <c r="H1159" s="54"/>
      <c r="I1159" s="54"/>
      <c r="J1159" s="46">
        <f t="shared" si="271"/>
        <v>0</v>
      </c>
      <c r="K1159" s="62">
        <v>0</v>
      </c>
      <c r="L1159" s="67"/>
      <c r="M1159" s="67"/>
      <c r="N1159" s="67"/>
      <c r="O1159" s="67"/>
      <c r="P1159" s="78">
        <f t="shared" si="273"/>
        <v>0</v>
      </c>
      <c r="Q1159" s="146" t="s">
        <v>1798</v>
      </c>
    </row>
    <row r="1160" spans="1:17" ht="18" x14ac:dyDescent="0.2">
      <c r="A1160" s="31"/>
      <c r="B1160" s="10" t="s">
        <v>956</v>
      </c>
      <c r="C1160" s="50">
        <v>146</v>
      </c>
      <c r="D1160" s="50" t="str">
        <f t="shared" si="263"/>
        <v>100-200</v>
      </c>
      <c r="E1160" s="54">
        <v>0</v>
      </c>
      <c r="F1160" s="54"/>
      <c r="G1160" s="15"/>
      <c r="H1160" s="54"/>
      <c r="I1160" s="54"/>
      <c r="J1160" s="46">
        <f t="shared" si="271"/>
        <v>0</v>
      </c>
      <c r="K1160" s="62">
        <v>0</v>
      </c>
      <c r="L1160" s="67"/>
      <c r="M1160" s="67"/>
      <c r="N1160" s="67"/>
      <c r="O1160" s="67"/>
      <c r="P1160" s="78">
        <f t="shared" si="273"/>
        <v>0</v>
      </c>
      <c r="Q1160" s="146" t="s">
        <v>1798</v>
      </c>
    </row>
    <row r="1161" spans="1:17" ht="18" x14ac:dyDescent="0.2">
      <c r="A1161" s="58"/>
      <c r="B1161" s="55" t="s">
        <v>22</v>
      </c>
      <c r="C1161" s="56">
        <v>14800</v>
      </c>
      <c r="D1161" s="56"/>
      <c r="E1161" s="16">
        <f>E1162+E1165+E1169+E1176+E1180+E1187+E1192+E1201</f>
        <v>15</v>
      </c>
      <c r="F1161" s="16">
        <f t="shared" ref="F1161:O1161" si="274">F1162+F1165+F1169+F1176+F1180+F1187+F1192+F1201</f>
        <v>1</v>
      </c>
      <c r="G1161" s="16">
        <f t="shared" si="274"/>
        <v>0</v>
      </c>
      <c r="H1161" s="16">
        <f t="shared" si="274"/>
        <v>0</v>
      </c>
      <c r="I1161" s="16">
        <f t="shared" si="274"/>
        <v>0</v>
      </c>
      <c r="J1161" s="16">
        <f t="shared" si="271"/>
        <v>16</v>
      </c>
      <c r="K1161" s="71">
        <f t="shared" si="274"/>
        <v>7</v>
      </c>
      <c r="L1161" s="71">
        <f t="shared" si="274"/>
        <v>1</v>
      </c>
      <c r="M1161" s="71">
        <f t="shared" si="274"/>
        <v>1</v>
      </c>
      <c r="N1161" s="71">
        <f t="shared" si="274"/>
        <v>1</v>
      </c>
      <c r="O1161" s="71">
        <f t="shared" si="274"/>
        <v>1</v>
      </c>
      <c r="P1161" s="78">
        <f t="shared" si="273"/>
        <v>11</v>
      </c>
      <c r="Q1161" s="144">
        <f t="shared" ref="Q1161:Q1220" si="275">J1161/P1161*100</f>
        <v>145.45454545454547</v>
      </c>
    </row>
    <row r="1162" spans="1:17" ht="18" x14ac:dyDescent="0.2">
      <c r="A1162" s="39">
        <v>1</v>
      </c>
      <c r="B1162" s="13" t="s">
        <v>1692</v>
      </c>
      <c r="C1162" s="40">
        <v>8168</v>
      </c>
      <c r="D1162" s="40"/>
      <c r="E1162" s="53">
        <f>SUM(E1163:E1164)</f>
        <v>1</v>
      </c>
      <c r="F1162" s="53">
        <f t="shared" ref="F1162:O1162" si="276">SUM(F1163:F1164)</f>
        <v>1</v>
      </c>
      <c r="G1162" s="53">
        <f t="shared" si="276"/>
        <v>0</v>
      </c>
      <c r="H1162" s="53">
        <f t="shared" si="276"/>
        <v>0</v>
      </c>
      <c r="I1162" s="53">
        <f t="shared" si="276"/>
        <v>0</v>
      </c>
      <c r="J1162" s="42">
        <f t="shared" si="271"/>
        <v>2</v>
      </c>
      <c r="K1162" s="41">
        <f t="shared" si="276"/>
        <v>0</v>
      </c>
      <c r="L1162" s="41">
        <f t="shared" si="276"/>
        <v>1</v>
      </c>
      <c r="M1162" s="41">
        <f t="shared" si="276"/>
        <v>1</v>
      </c>
      <c r="N1162" s="41">
        <f t="shared" si="276"/>
        <v>1</v>
      </c>
      <c r="O1162" s="41">
        <f t="shared" si="276"/>
        <v>1</v>
      </c>
      <c r="P1162" s="78">
        <f t="shared" si="273"/>
        <v>4</v>
      </c>
      <c r="Q1162" s="144">
        <f t="shared" si="275"/>
        <v>50</v>
      </c>
    </row>
    <row r="1163" spans="1:17" ht="18" x14ac:dyDescent="0.2">
      <c r="A1163" s="31"/>
      <c r="B1163" s="11" t="s">
        <v>958</v>
      </c>
      <c r="C1163" s="50">
        <v>8168</v>
      </c>
      <c r="D1163" s="50" t="str">
        <f t="shared" ref="D1163:D1226" si="277">IF(C1163&lt;=100,"0-100",IF(AND(C1163&gt;100,C1163&lt;=200),"100-200",IF(AND(C1163&gt;200,C1163&lt;=300),"200-300",IF(AND(C1163&gt;300,C1163&lt;=500),"300-500",IF(AND(C1163&gt;500,C1163&lt;=1000),"500-1000",IF(AND(C1163&gt;1000,C1163&lt;=1500),"1000-1500",IF(AND(C1163&gt;1500,C1163&lt;=2000),"1500-2000",IF(AND(C1163&gt;2000,C1163&lt;=3000),"2000-3000",IF(AND(C1163&gt;3000,C1163&lt;=5000),"3000-5000",IF(C1163&gt;5000,"5000 и более"))))))))))</f>
        <v>5000 и более</v>
      </c>
      <c r="E1163" s="54">
        <v>1</v>
      </c>
      <c r="F1163" s="54">
        <v>1</v>
      </c>
      <c r="G1163" s="15">
        <v>0</v>
      </c>
      <c r="H1163" s="54">
        <v>0</v>
      </c>
      <c r="I1163" s="54">
        <v>0</v>
      </c>
      <c r="J1163" s="46">
        <f t="shared" si="271"/>
        <v>2</v>
      </c>
      <c r="K1163" s="62">
        <v>0</v>
      </c>
      <c r="L1163" s="67">
        <v>1</v>
      </c>
      <c r="M1163" s="67">
        <v>1</v>
      </c>
      <c r="N1163" s="67">
        <v>1</v>
      </c>
      <c r="O1163" s="67">
        <v>1</v>
      </c>
      <c r="P1163" s="78">
        <f t="shared" si="273"/>
        <v>4</v>
      </c>
      <c r="Q1163" s="144">
        <f t="shared" si="275"/>
        <v>50</v>
      </c>
    </row>
    <row r="1164" spans="1:17" ht="18" x14ac:dyDescent="0.2">
      <c r="A1164" s="31"/>
      <c r="B1164" s="11" t="s">
        <v>957</v>
      </c>
      <c r="C1164" s="50">
        <v>0</v>
      </c>
      <c r="D1164" s="50" t="str">
        <f t="shared" si="277"/>
        <v>0-100</v>
      </c>
      <c r="E1164" s="54">
        <v>0</v>
      </c>
      <c r="F1164" s="54"/>
      <c r="G1164" s="15"/>
      <c r="H1164" s="54"/>
      <c r="I1164" s="54"/>
      <c r="J1164" s="46">
        <f t="shared" si="271"/>
        <v>0</v>
      </c>
      <c r="K1164" s="62">
        <v>0</v>
      </c>
      <c r="L1164" s="67"/>
      <c r="M1164" s="67"/>
      <c r="N1164" s="67"/>
      <c r="O1164" s="67"/>
      <c r="P1164" s="78">
        <f t="shared" si="273"/>
        <v>0</v>
      </c>
      <c r="Q1164" s="146" t="s">
        <v>1798</v>
      </c>
    </row>
    <row r="1165" spans="1:17" ht="18" x14ac:dyDescent="0.2">
      <c r="A1165" s="39">
        <v>2</v>
      </c>
      <c r="B1165" s="12" t="s">
        <v>1693</v>
      </c>
      <c r="C1165" s="40">
        <v>889</v>
      </c>
      <c r="D1165" s="40"/>
      <c r="E1165" s="53">
        <f>SUM(E1166:E1168)</f>
        <v>1</v>
      </c>
      <c r="F1165" s="53">
        <f t="shared" ref="F1165:O1165" si="278">SUM(F1166:F1168)</f>
        <v>0</v>
      </c>
      <c r="G1165" s="53">
        <f t="shared" si="278"/>
        <v>0</v>
      </c>
      <c r="H1165" s="53">
        <f t="shared" si="278"/>
        <v>0</v>
      </c>
      <c r="I1165" s="53">
        <f t="shared" si="278"/>
        <v>0</v>
      </c>
      <c r="J1165" s="42">
        <f t="shared" si="271"/>
        <v>1</v>
      </c>
      <c r="K1165" s="41">
        <f t="shared" si="278"/>
        <v>1</v>
      </c>
      <c r="L1165" s="41">
        <f t="shared" si="278"/>
        <v>0</v>
      </c>
      <c r="M1165" s="41">
        <f t="shared" si="278"/>
        <v>0</v>
      </c>
      <c r="N1165" s="41">
        <f t="shared" si="278"/>
        <v>0</v>
      </c>
      <c r="O1165" s="41">
        <f t="shared" si="278"/>
        <v>0</v>
      </c>
      <c r="P1165" s="78">
        <f t="shared" si="273"/>
        <v>1</v>
      </c>
      <c r="Q1165" s="144">
        <f t="shared" si="275"/>
        <v>100</v>
      </c>
    </row>
    <row r="1166" spans="1:17" ht="18" x14ac:dyDescent="0.2">
      <c r="A1166" s="31"/>
      <c r="B1166" s="10" t="s">
        <v>959</v>
      </c>
      <c r="C1166" s="50">
        <v>888</v>
      </c>
      <c r="D1166" s="50" t="str">
        <f t="shared" si="277"/>
        <v>500-1000</v>
      </c>
      <c r="E1166" s="54">
        <v>1</v>
      </c>
      <c r="F1166" s="54"/>
      <c r="G1166" s="15"/>
      <c r="H1166" s="54"/>
      <c r="I1166" s="54"/>
      <c r="J1166" s="46">
        <f t="shared" si="271"/>
        <v>1</v>
      </c>
      <c r="K1166" s="62">
        <v>1</v>
      </c>
      <c r="L1166" s="67"/>
      <c r="M1166" s="67"/>
      <c r="N1166" s="67"/>
      <c r="O1166" s="67"/>
      <c r="P1166" s="78">
        <f t="shared" si="273"/>
        <v>1</v>
      </c>
      <c r="Q1166" s="144">
        <f t="shared" si="275"/>
        <v>100</v>
      </c>
    </row>
    <row r="1167" spans="1:17" ht="18" x14ac:dyDescent="0.2">
      <c r="A1167" s="31"/>
      <c r="B1167" s="10" t="s">
        <v>746</v>
      </c>
      <c r="C1167" s="50">
        <v>1</v>
      </c>
      <c r="D1167" s="50" t="str">
        <f t="shared" si="277"/>
        <v>0-100</v>
      </c>
      <c r="E1167" s="54">
        <v>0</v>
      </c>
      <c r="F1167" s="54"/>
      <c r="G1167" s="15"/>
      <c r="H1167" s="54"/>
      <c r="I1167" s="54"/>
      <c r="J1167" s="46">
        <f t="shared" si="271"/>
        <v>0</v>
      </c>
      <c r="K1167" s="62">
        <v>0</v>
      </c>
      <c r="L1167" s="67"/>
      <c r="M1167" s="67"/>
      <c r="N1167" s="67"/>
      <c r="O1167" s="67"/>
      <c r="P1167" s="78">
        <f t="shared" si="273"/>
        <v>0</v>
      </c>
      <c r="Q1167" s="146" t="s">
        <v>1798</v>
      </c>
    </row>
    <row r="1168" spans="1:17" ht="18" x14ac:dyDescent="0.2">
      <c r="A1168" s="31"/>
      <c r="B1168" s="10" t="s">
        <v>960</v>
      </c>
      <c r="C1168" s="50">
        <v>0</v>
      </c>
      <c r="D1168" s="50" t="str">
        <f t="shared" si="277"/>
        <v>0-100</v>
      </c>
      <c r="E1168" s="54">
        <v>0</v>
      </c>
      <c r="F1168" s="54"/>
      <c r="G1168" s="15"/>
      <c r="H1168" s="54"/>
      <c r="I1168" s="54"/>
      <c r="J1168" s="46">
        <f t="shared" si="271"/>
        <v>0</v>
      </c>
      <c r="K1168" s="62">
        <v>0</v>
      </c>
      <c r="L1168" s="67"/>
      <c r="M1168" s="67"/>
      <c r="N1168" s="67"/>
      <c r="O1168" s="67"/>
      <c r="P1168" s="78">
        <f t="shared" si="273"/>
        <v>0</v>
      </c>
      <c r="Q1168" s="146" t="s">
        <v>1798</v>
      </c>
    </row>
    <row r="1169" spans="1:17" ht="18" x14ac:dyDescent="0.2">
      <c r="A1169" s="39">
        <v>3</v>
      </c>
      <c r="B1169" s="12" t="s">
        <v>1694</v>
      </c>
      <c r="C1169" s="40">
        <v>1007</v>
      </c>
      <c r="D1169" s="40"/>
      <c r="E1169" s="53">
        <f>SUM(E1170:E1175)</f>
        <v>2</v>
      </c>
      <c r="F1169" s="53">
        <f t="shared" ref="F1169:O1169" si="279">SUM(F1170:F1175)</f>
        <v>0</v>
      </c>
      <c r="G1169" s="53">
        <f t="shared" si="279"/>
        <v>0</v>
      </c>
      <c r="H1169" s="53">
        <f t="shared" si="279"/>
        <v>0</v>
      </c>
      <c r="I1169" s="53">
        <f t="shared" si="279"/>
        <v>0</v>
      </c>
      <c r="J1169" s="42">
        <f t="shared" si="271"/>
        <v>2</v>
      </c>
      <c r="K1169" s="41">
        <f t="shared" si="279"/>
        <v>1</v>
      </c>
      <c r="L1169" s="41">
        <f t="shared" si="279"/>
        <v>0</v>
      </c>
      <c r="M1169" s="41">
        <f t="shared" si="279"/>
        <v>0</v>
      </c>
      <c r="N1169" s="41">
        <f t="shared" si="279"/>
        <v>0</v>
      </c>
      <c r="O1169" s="41">
        <f t="shared" si="279"/>
        <v>0</v>
      </c>
      <c r="P1169" s="78">
        <f t="shared" si="273"/>
        <v>1</v>
      </c>
      <c r="Q1169" s="144">
        <f t="shared" si="275"/>
        <v>200</v>
      </c>
    </row>
    <row r="1170" spans="1:17" ht="18" x14ac:dyDescent="0.2">
      <c r="A1170" s="31"/>
      <c r="B1170" s="10" t="s">
        <v>961</v>
      </c>
      <c r="C1170" s="50">
        <v>557</v>
      </c>
      <c r="D1170" s="50" t="str">
        <f t="shared" si="277"/>
        <v>500-1000</v>
      </c>
      <c r="E1170" s="54">
        <v>1</v>
      </c>
      <c r="F1170" s="54"/>
      <c r="G1170" s="15"/>
      <c r="H1170" s="54"/>
      <c r="I1170" s="54"/>
      <c r="J1170" s="46">
        <f t="shared" si="271"/>
        <v>1</v>
      </c>
      <c r="K1170" s="62">
        <v>1</v>
      </c>
      <c r="L1170" s="67"/>
      <c r="M1170" s="67"/>
      <c r="N1170" s="67"/>
      <c r="O1170" s="67"/>
      <c r="P1170" s="78">
        <f t="shared" si="273"/>
        <v>1</v>
      </c>
      <c r="Q1170" s="144">
        <f t="shared" si="275"/>
        <v>100</v>
      </c>
    </row>
    <row r="1171" spans="1:17" ht="18" x14ac:dyDescent="0.2">
      <c r="A1171" s="31"/>
      <c r="B1171" s="10" t="s">
        <v>962</v>
      </c>
      <c r="C1171" s="50">
        <v>285</v>
      </c>
      <c r="D1171" s="50" t="str">
        <f t="shared" si="277"/>
        <v>200-300</v>
      </c>
      <c r="E1171" s="54">
        <v>1</v>
      </c>
      <c r="F1171" s="54"/>
      <c r="G1171" s="15"/>
      <c r="H1171" s="54"/>
      <c r="I1171" s="54"/>
      <c r="J1171" s="46">
        <f t="shared" si="271"/>
        <v>1</v>
      </c>
      <c r="K1171" s="62">
        <v>0</v>
      </c>
      <c r="L1171" s="67"/>
      <c r="M1171" s="67"/>
      <c r="N1171" s="67"/>
      <c r="O1171" s="67"/>
      <c r="P1171" s="78">
        <f t="shared" si="273"/>
        <v>0</v>
      </c>
      <c r="Q1171" s="80" t="s">
        <v>1799</v>
      </c>
    </row>
    <row r="1172" spans="1:17" ht="18" x14ac:dyDescent="0.2">
      <c r="A1172" s="31"/>
      <c r="B1172" s="10" t="s">
        <v>963</v>
      </c>
      <c r="C1172" s="50">
        <v>90</v>
      </c>
      <c r="D1172" s="50" t="str">
        <f t="shared" si="277"/>
        <v>0-100</v>
      </c>
      <c r="E1172" s="54">
        <v>0</v>
      </c>
      <c r="F1172" s="54"/>
      <c r="G1172" s="15"/>
      <c r="H1172" s="54"/>
      <c r="I1172" s="54"/>
      <c r="J1172" s="46">
        <f t="shared" si="271"/>
        <v>0</v>
      </c>
      <c r="K1172" s="62">
        <v>0</v>
      </c>
      <c r="L1172" s="67"/>
      <c r="M1172" s="67"/>
      <c r="N1172" s="67"/>
      <c r="O1172" s="67"/>
      <c r="P1172" s="78">
        <f t="shared" si="273"/>
        <v>0</v>
      </c>
      <c r="Q1172" s="146" t="s">
        <v>1798</v>
      </c>
    </row>
    <row r="1173" spans="1:17" ht="18" x14ac:dyDescent="0.2">
      <c r="A1173" s="31"/>
      <c r="B1173" s="10" t="s">
        <v>964</v>
      </c>
      <c r="C1173" s="50">
        <v>0</v>
      </c>
      <c r="D1173" s="50" t="str">
        <f t="shared" si="277"/>
        <v>0-100</v>
      </c>
      <c r="E1173" s="54">
        <v>0</v>
      </c>
      <c r="F1173" s="54"/>
      <c r="G1173" s="15"/>
      <c r="H1173" s="54"/>
      <c r="I1173" s="54"/>
      <c r="J1173" s="46">
        <f t="shared" si="271"/>
        <v>0</v>
      </c>
      <c r="K1173" s="62">
        <v>0</v>
      </c>
      <c r="L1173" s="67"/>
      <c r="M1173" s="67"/>
      <c r="N1173" s="67"/>
      <c r="O1173" s="67"/>
      <c r="P1173" s="78">
        <f t="shared" si="273"/>
        <v>0</v>
      </c>
      <c r="Q1173" s="146" t="s">
        <v>1798</v>
      </c>
    </row>
    <row r="1174" spans="1:17" ht="18" x14ac:dyDescent="0.2">
      <c r="A1174" s="31"/>
      <c r="B1174" s="10" t="s">
        <v>920</v>
      </c>
      <c r="C1174" s="50">
        <v>66</v>
      </c>
      <c r="D1174" s="50" t="str">
        <f t="shared" si="277"/>
        <v>0-100</v>
      </c>
      <c r="E1174" s="54">
        <v>0</v>
      </c>
      <c r="F1174" s="54"/>
      <c r="G1174" s="15"/>
      <c r="H1174" s="54"/>
      <c r="I1174" s="54"/>
      <c r="J1174" s="46">
        <f t="shared" si="271"/>
        <v>0</v>
      </c>
      <c r="K1174" s="62">
        <v>0</v>
      </c>
      <c r="L1174" s="67"/>
      <c r="M1174" s="67"/>
      <c r="N1174" s="67"/>
      <c r="O1174" s="67"/>
      <c r="P1174" s="78">
        <f t="shared" si="273"/>
        <v>0</v>
      </c>
      <c r="Q1174" s="146" t="s">
        <v>1798</v>
      </c>
    </row>
    <row r="1175" spans="1:17" ht="18" x14ac:dyDescent="0.2">
      <c r="A1175" s="31"/>
      <c r="B1175" s="10" t="s">
        <v>965</v>
      </c>
      <c r="C1175" s="50">
        <v>9</v>
      </c>
      <c r="D1175" s="50" t="str">
        <f t="shared" si="277"/>
        <v>0-100</v>
      </c>
      <c r="E1175" s="54">
        <v>0</v>
      </c>
      <c r="F1175" s="54"/>
      <c r="G1175" s="15"/>
      <c r="H1175" s="54"/>
      <c r="I1175" s="54"/>
      <c r="J1175" s="46">
        <f t="shared" si="271"/>
        <v>0</v>
      </c>
      <c r="K1175" s="62">
        <v>0</v>
      </c>
      <c r="L1175" s="67"/>
      <c r="M1175" s="67"/>
      <c r="N1175" s="67"/>
      <c r="O1175" s="67"/>
      <c r="P1175" s="78">
        <f t="shared" si="273"/>
        <v>0</v>
      </c>
      <c r="Q1175" s="146" t="s">
        <v>1798</v>
      </c>
    </row>
    <row r="1176" spans="1:17" ht="18" x14ac:dyDescent="0.2">
      <c r="A1176" s="39">
        <v>4</v>
      </c>
      <c r="B1176" s="12" t="s">
        <v>1695</v>
      </c>
      <c r="C1176" s="40">
        <v>893</v>
      </c>
      <c r="D1176" s="40"/>
      <c r="E1176" s="53">
        <f>SUM(E1177:E1179)</f>
        <v>1</v>
      </c>
      <c r="F1176" s="53">
        <f t="shared" ref="F1176:O1176" si="280">SUM(F1177:F1179)</f>
        <v>0</v>
      </c>
      <c r="G1176" s="53">
        <f t="shared" si="280"/>
        <v>0</v>
      </c>
      <c r="H1176" s="53">
        <f t="shared" si="280"/>
        <v>0</v>
      </c>
      <c r="I1176" s="53">
        <f t="shared" si="280"/>
        <v>0</v>
      </c>
      <c r="J1176" s="42">
        <f t="shared" si="271"/>
        <v>1</v>
      </c>
      <c r="K1176" s="41">
        <f t="shared" si="280"/>
        <v>1</v>
      </c>
      <c r="L1176" s="41">
        <f t="shared" si="280"/>
        <v>0</v>
      </c>
      <c r="M1176" s="41">
        <f t="shared" si="280"/>
        <v>0</v>
      </c>
      <c r="N1176" s="41">
        <f t="shared" si="280"/>
        <v>0</v>
      </c>
      <c r="O1176" s="41">
        <f t="shared" si="280"/>
        <v>0</v>
      </c>
      <c r="P1176" s="78">
        <f t="shared" si="273"/>
        <v>1</v>
      </c>
      <c r="Q1176" s="144">
        <f t="shared" si="275"/>
        <v>100</v>
      </c>
    </row>
    <row r="1177" spans="1:17" ht="18" x14ac:dyDescent="0.2">
      <c r="A1177" s="31"/>
      <c r="B1177" s="10" t="s">
        <v>966</v>
      </c>
      <c r="C1177" s="50">
        <v>716</v>
      </c>
      <c r="D1177" s="50" t="str">
        <f t="shared" si="277"/>
        <v>500-1000</v>
      </c>
      <c r="E1177" s="54">
        <v>1</v>
      </c>
      <c r="F1177" s="54"/>
      <c r="G1177" s="15"/>
      <c r="H1177" s="54"/>
      <c r="I1177" s="54"/>
      <c r="J1177" s="46">
        <f t="shared" si="271"/>
        <v>1</v>
      </c>
      <c r="K1177" s="62">
        <v>1</v>
      </c>
      <c r="L1177" s="67"/>
      <c r="M1177" s="67"/>
      <c r="N1177" s="67"/>
      <c r="O1177" s="67"/>
      <c r="P1177" s="78">
        <f t="shared" si="273"/>
        <v>1</v>
      </c>
      <c r="Q1177" s="144">
        <f t="shared" si="275"/>
        <v>100</v>
      </c>
    </row>
    <row r="1178" spans="1:17" ht="18" x14ac:dyDescent="0.2">
      <c r="A1178" s="31"/>
      <c r="B1178" s="10" t="s">
        <v>967</v>
      </c>
      <c r="C1178" s="50">
        <v>103</v>
      </c>
      <c r="D1178" s="50" t="str">
        <f t="shared" si="277"/>
        <v>100-200</v>
      </c>
      <c r="E1178" s="54">
        <v>0</v>
      </c>
      <c r="F1178" s="54"/>
      <c r="G1178" s="15"/>
      <c r="H1178" s="54"/>
      <c r="I1178" s="54"/>
      <c r="J1178" s="46">
        <f t="shared" si="271"/>
        <v>0</v>
      </c>
      <c r="K1178" s="62">
        <v>0</v>
      </c>
      <c r="L1178" s="67"/>
      <c r="M1178" s="67"/>
      <c r="N1178" s="67"/>
      <c r="O1178" s="67"/>
      <c r="P1178" s="78">
        <f t="shared" si="273"/>
        <v>0</v>
      </c>
      <c r="Q1178" s="146" t="s">
        <v>1798</v>
      </c>
    </row>
    <row r="1179" spans="1:17" ht="18" x14ac:dyDescent="0.2">
      <c r="A1179" s="31"/>
      <c r="B1179" s="10" t="s">
        <v>968</v>
      </c>
      <c r="C1179" s="50">
        <v>74</v>
      </c>
      <c r="D1179" s="50" t="str">
        <f t="shared" si="277"/>
        <v>0-100</v>
      </c>
      <c r="E1179" s="54">
        <v>0</v>
      </c>
      <c r="F1179" s="54"/>
      <c r="G1179" s="15"/>
      <c r="H1179" s="54"/>
      <c r="I1179" s="54"/>
      <c r="J1179" s="46">
        <f t="shared" si="271"/>
        <v>0</v>
      </c>
      <c r="K1179" s="62">
        <v>0</v>
      </c>
      <c r="L1179" s="67"/>
      <c r="M1179" s="67"/>
      <c r="N1179" s="67"/>
      <c r="O1179" s="67"/>
      <c r="P1179" s="78">
        <f t="shared" si="273"/>
        <v>0</v>
      </c>
      <c r="Q1179" s="146" t="s">
        <v>1798</v>
      </c>
    </row>
    <row r="1180" spans="1:17" ht="18" x14ac:dyDescent="0.2">
      <c r="A1180" s="39">
        <v>5</v>
      </c>
      <c r="B1180" s="12" t="s">
        <v>1696</v>
      </c>
      <c r="C1180" s="40">
        <v>1051</v>
      </c>
      <c r="D1180" s="151"/>
      <c r="E1180" s="53">
        <f>SUM(E1181:E1186)</f>
        <v>2</v>
      </c>
      <c r="F1180" s="53">
        <f t="shared" ref="F1180:O1180" si="281">SUM(F1181:F1186)</f>
        <v>0</v>
      </c>
      <c r="G1180" s="53">
        <f t="shared" si="281"/>
        <v>0</v>
      </c>
      <c r="H1180" s="53">
        <f t="shared" si="281"/>
        <v>0</v>
      </c>
      <c r="I1180" s="53">
        <f t="shared" si="281"/>
        <v>0</v>
      </c>
      <c r="J1180" s="42">
        <f t="shared" si="271"/>
        <v>2</v>
      </c>
      <c r="K1180" s="41">
        <f t="shared" si="281"/>
        <v>1</v>
      </c>
      <c r="L1180" s="41">
        <f t="shared" si="281"/>
        <v>0</v>
      </c>
      <c r="M1180" s="41">
        <f t="shared" si="281"/>
        <v>0</v>
      </c>
      <c r="N1180" s="41">
        <f t="shared" si="281"/>
        <v>0</v>
      </c>
      <c r="O1180" s="41">
        <f t="shared" si="281"/>
        <v>0</v>
      </c>
      <c r="P1180" s="78">
        <f t="shared" si="273"/>
        <v>1</v>
      </c>
      <c r="Q1180" s="144">
        <f t="shared" si="275"/>
        <v>200</v>
      </c>
    </row>
    <row r="1181" spans="1:17" ht="18" x14ac:dyDescent="0.2">
      <c r="A1181" s="31"/>
      <c r="B1181" s="10" t="s">
        <v>969</v>
      </c>
      <c r="C1181" s="50">
        <v>351</v>
      </c>
      <c r="D1181" s="50" t="str">
        <f t="shared" si="277"/>
        <v>300-500</v>
      </c>
      <c r="E1181" s="54">
        <v>1</v>
      </c>
      <c r="F1181" s="54"/>
      <c r="G1181" s="15"/>
      <c r="H1181" s="54"/>
      <c r="I1181" s="54"/>
      <c r="J1181" s="46">
        <f t="shared" si="271"/>
        <v>1</v>
      </c>
      <c r="K1181" s="62">
        <v>1</v>
      </c>
      <c r="L1181" s="67"/>
      <c r="M1181" s="67"/>
      <c r="N1181" s="67"/>
      <c r="O1181" s="67"/>
      <c r="P1181" s="78">
        <f t="shared" si="273"/>
        <v>1</v>
      </c>
      <c r="Q1181" s="144">
        <f t="shared" si="275"/>
        <v>100</v>
      </c>
    </row>
    <row r="1182" spans="1:17" ht="18" x14ac:dyDescent="0.2">
      <c r="A1182" s="31"/>
      <c r="B1182" s="10" t="s">
        <v>970</v>
      </c>
      <c r="C1182" s="50">
        <v>7</v>
      </c>
      <c r="D1182" s="50" t="str">
        <f t="shared" si="277"/>
        <v>0-100</v>
      </c>
      <c r="E1182" s="54">
        <v>0</v>
      </c>
      <c r="F1182" s="54"/>
      <c r="G1182" s="15"/>
      <c r="H1182" s="54"/>
      <c r="I1182" s="54"/>
      <c r="J1182" s="46">
        <f t="shared" si="271"/>
        <v>0</v>
      </c>
      <c r="K1182" s="62">
        <v>0</v>
      </c>
      <c r="L1182" s="67"/>
      <c r="M1182" s="67"/>
      <c r="N1182" s="67"/>
      <c r="O1182" s="67"/>
      <c r="P1182" s="78">
        <f t="shared" si="273"/>
        <v>0</v>
      </c>
      <c r="Q1182" s="146" t="s">
        <v>1798</v>
      </c>
    </row>
    <row r="1183" spans="1:17" ht="18" x14ac:dyDescent="0.2">
      <c r="A1183" s="31"/>
      <c r="B1183" s="10" t="s">
        <v>971</v>
      </c>
      <c r="C1183" s="50">
        <v>207</v>
      </c>
      <c r="D1183" s="50" t="str">
        <f t="shared" si="277"/>
        <v>200-300</v>
      </c>
      <c r="E1183" s="149">
        <v>1</v>
      </c>
      <c r="F1183" s="54"/>
      <c r="G1183" s="15"/>
      <c r="H1183" s="54"/>
      <c r="I1183" s="54"/>
      <c r="J1183" s="46">
        <f t="shared" si="271"/>
        <v>1</v>
      </c>
      <c r="K1183" s="62">
        <v>0</v>
      </c>
      <c r="L1183" s="67"/>
      <c r="M1183" s="67"/>
      <c r="N1183" s="67"/>
      <c r="O1183" s="67"/>
      <c r="P1183" s="78">
        <f t="shared" si="273"/>
        <v>0</v>
      </c>
      <c r="Q1183" s="80" t="s">
        <v>1799</v>
      </c>
    </row>
    <row r="1184" spans="1:17" ht="18" x14ac:dyDescent="0.2">
      <c r="A1184" s="31"/>
      <c r="B1184" s="10" t="s">
        <v>972</v>
      </c>
      <c r="C1184" s="50">
        <v>30</v>
      </c>
      <c r="D1184" s="50" t="str">
        <f t="shared" si="277"/>
        <v>0-100</v>
      </c>
      <c r="E1184" s="54">
        <v>0</v>
      </c>
      <c r="F1184" s="54"/>
      <c r="G1184" s="15"/>
      <c r="H1184" s="54"/>
      <c r="I1184" s="54"/>
      <c r="J1184" s="46">
        <f t="shared" si="271"/>
        <v>0</v>
      </c>
      <c r="K1184" s="62">
        <v>0</v>
      </c>
      <c r="L1184" s="67"/>
      <c r="M1184" s="67"/>
      <c r="N1184" s="67"/>
      <c r="O1184" s="67"/>
      <c r="P1184" s="78">
        <f t="shared" si="273"/>
        <v>0</v>
      </c>
      <c r="Q1184" s="146" t="s">
        <v>1798</v>
      </c>
    </row>
    <row r="1185" spans="1:17" ht="18" x14ac:dyDescent="0.2">
      <c r="A1185" s="31"/>
      <c r="B1185" s="10" t="s">
        <v>973</v>
      </c>
      <c r="C1185" s="50">
        <v>221</v>
      </c>
      <c r="D1185" s="50" t="str">
        <f t="shared" si="277"/>
        <v>200-300</v>
      </c>
      <c r="E1185" s="54">
        <v>0</v>
      </c>
      <c r="F1185" s="54"/>
      <c r="G1185" s="15"/>
      <c r="H1185" s="54"/>
      <c r="I1185" s="54"/>
      <c r="J1185" s="46">
        <f t="shared" si="271"/>
        <v>0</v>
      </c>
      <c r="K1185" s="62">
        <v>0</v>
      </c>
      <c r="L1185" s="67"/>
      <c r="M1185" s="67"/>
      <c r="N1185" s="67"/>
      <c r="O1185" s="67"/>
      <c r="P1185" s="78">
        <f t="shared" si="273"/>
        <v>0</v>
      </c>
      <c r="Q1185" s="146" t="s">
        <v>1798</v>
      </c>
    </row>
    <row r="1186" spans="1:17" ht="18" x14ac:dyDescent="0.2">
      <c r="A1186" s="31"/>
      <c r="B1186" s="10" t="s">
        <v>974</v>
      </c>
      <c r="C1186" s="50">
        <v>235</v>
      </c>
      <c r="D1186" s="50" t="str">
        <f t="shared" si="277"/>
        <v>200-300</v>
      </c>
      <c r="E1186" s="54">
        <v>0</v>
      </c>
      <c r="F1186" s="54"/>
      <c r="G1186" s="15"/>
      <c r="H1186" s="54"/>
      <c r="I1186" s="54"/>
      <c r="J1186" s="46">
        <f t="shared" si="271"/>
        <v>0</v>
      </c>
      <c r="K1186" s="62">
        <v>0</v>
      </c>
      <c r="L1186" s="67"/>
      <c r="M1186" s="67"/>
      <c r="N1186" s="67"/>
      <c r="O1186" s="67"/>
      <c r="P1186" s="78">
        <f t="shared" si="273"/>
        <v>0</v>
      </c>
      <c r="Q1186" s="146" t="s">
        <v>1798</v>
      </c>
    </row>
    <row r="1187" spans="1:17" ht="18" x14ac:dyDescent="0.2">
      <c r="A1187" s="39">
        <v>6</v>
      </c>
      <c r="B1187" s="12" t="s">
        <v>1697</v>
      </c>
      <c r="C1187" s="40">
        <v>942</v>
      </c>
      <c r="D1187" s="40"/>
      <c r="E1187" s="53">
        <f>SUM(E1188:E1191)</f>
        <v>2</v>
      </c>
      <c r="F1187" s="53">
        <f t="shared" ref="F1187:O1187" si="282">SUM(F1188:F1191)</f>
        <v>0</v>
      </c>
      <c r="G1187" s="53">
        <f t="shared" si="282"/>
        <v>0</v>
      </c>
      <c r="H1187" s="53">
        <f t="shared" si="282"/>
        <v>0</v>
      </c>
      <c r="I1187" s="53">
        <f t="shared" si="282"/>
        <v>0</v>
      </c>
      <c r="J1187" s="42">
        <f t="shared" si="271"/>
        <v>2</v>
      </c>
      <c r="K1187" s="41">
        <f t="shared" si="282"/>
        <v>1</v>
      </c>
      <c r="L1187" s="41">
        <f t="shared" si="282"/>
        <v>0</v>
      </c>
      <c r="M1187" s="41">
        <f t="shared" si="282"/>
        <v>0</v>
      </c>
      <c r="N1187" s="41">
        <f t="shared" si="282"/>
        <v>0</v>
      </c>
      <c r="O1187" s="41">
        <f t="shared" si="282"/>
        <v>0</v>
      </c>
      <c r="P1187" s="78">
        <f t="shared" si="273"/>
        <v>1</v>
      </c>
      <c r="Q1187" s="144">
        <f t="shared" si="275"/>
        <v>200</v>
      </c>
    </row>
    <row r="1188" spans="1:17" ht="18" x14ac:dyDescent="0.2">
      <c r="A1188" s="31"/>
      <c r="B1188" s="10" t="s">
        <v>978</v>
      </c>
      <c r="C1188" s="50">
        <v>775</v>
      </c>
      <c r="D1188" s="50" t="str">
        <f t="shared" si="277"/>
        <v>500-1000</v>
      </c>
      <c r="E1188" s="54">
        <v>1</v>
      </c>
      <c r="F1188" s="54"/>
      <c r="G1188" s="15"/>
      <c r="H1188" s="54"/>
      <c r="I1188" s="54"/>
      <c r="J1188" s="46">
        <f t="shared" si="271"/>
        <v>1</v>
      </c>
      <c r="K1188" s="62">
        <v>1</v>
      </c>
      <c r="L1188" s="67"/>
      <c r="M1188" s="67"/>
      <c r="N1188" s="67"/>
      <c r="O1188" s="67"/>
      <c r="P1188" s="78">
        <f t="shared" si="273"/>
        <v>1</v>
      </c>
      <c r="Q1188" s="144">
        <f t="shared" si="275"/>
        <v>100</v>
      </c>
    </row>
    <row r="1189" spans="1:17" ht="18" x14ac:dyDescent="0.2">
      <c r="A1189" s="31"/>
      <c r="B1189" s="10" t="s">
        <v>975</v>
      </c>
      <c r="C1189" s="50">
        <v>2</v>
      </c>
      <c r="D1189" s="50" t="str">
        <f t="shared" si="277"/>
        <v>0-100</v>
      </c>
      <c r="E1189" s="54">
        <v>0</v>
      </c>
      <c r="F1189" s="54"/>
      <c r="G1189" s="15"/>
      <c r="H1189" s="54"/>
      <c r="I1189" s="54"/>
      <c r="J1189" s="46">
        <f t="shared" si="271"/>
        <v>0</v>
      </c>
      <c r="K1189" s="62">
        <v>0</v>
      </c>
      <c r="L1189" s="67"/>
      <c r="M1189" s="67"/>
      <c r="N1189" s="67"/>
      <c r="O1189" s="67"/>
      <c r="P1189" s="78">
        <f t="shared" si="273"/>
        <v>0</v>
      </c>
      <c r="Q1189" s="146" t="s">
        <v>1798</v>
      </c>
    </row>
    <row r="1190" spans="1:17" ht="18" x14ac:dyDescent="0.2">
      <c r="A1190" s="31"/>
      <c r="B1190" s="10" t="s">
        <v>976</v>
      </c>
      <c r="C1190" s="50">
        <v>34</v>
      </c>
      <c r="D1190" s="50" t="str">
        <f t="shared" si="277"/>
        <v>0-100</v>
      </c>
      <c r="E1190" s="54">
        <v>0</v>
      </c>
      <c r="F1190" s="54"/>
      <c r="G1190" s="15"/>
      <c r="H1190" s="54"/>
      <c r="I1190" s="54"/>
      <c r="J1190" s="46">
        <f t="shared" si="271"/>
        <v>0</v>
      </c>
      <c r="K1190" s="62">
        <v>0</v>
      </c>
      <c r="L1190" s="67"/>
      <c r="M1190" s="67"/>
      <c r="N1190" s="67"/>
      <c r="O1190" s="67"/>
      <c r="P1190" s="78">
        <f t="shared" si="273"/>
        <v>0</v>
      </c>
      <c r="Q1190" s="146" t="s">
        <v>1798</v>
      </c>
    </row>
    <row r="1191" spans="1:17" ht="18" x14ac:dyDescent="0.2">
      <c r="A1191" s="31"/>
      <c r="B1191" s="10" t="s">
        <v>977</v>
      </c>
      <c r="C1191" s="50">
        <v>131</v>
      </c>
      <c r="D1191" s="50" t="str">
        <f t="shared" si="277"/>
        <v>100-200</v>
      </c>
      <c r="E1191" s="54">
        <v>1</v>
      </c>
      <c r="F1191" s="54"/>
      <c r="G1191" s="15"/>
      <c r="H1191" s="54"/>
      <c r="I1191" s="54"/>
      <c r="J1191" s="46">
        <f t="shared" si="271"/>
        <v>1</v>
      </c>
      <c r="K1191" s="62">
        <v>0</v>
      </c>
      <c r="L1191" s="67"/>
      <c r="M1191" s="67"/>
      <c r="N1191" s="67"/>
      <c r="O1191" s="67"/>
      <c r="P1191" s="78">
        <f t="shared" si="273"/>
        <v>0</v>
      </c>
      <c r="Q1191" s="80" t="s">
        <v>1799</v>
      </c>
    </row>
    <row r="1192" spans="1:17" ht="18" x14ac:dyDescent="0.2">
      <c r="A1192" s="39">
        <v>7</v>
      </c>
      <c r="B1192" s="12" t="s">
        <v>1698</v>
      </c>
      <c r="C1192" s="40">
        <v>1033</v>
      </c>
      <c r="D1192" s="40"/>
      <c r="E1192" s="53">
        <f>SUM(E1193:E1200)</f>
        <v>4</v>
      </c>
      <c r="F1192" s="53">
        <f t="shared" ref="F1192:O1192" si="283">SUM(F1193:F1200)</f>
        <v>0</v>
      </c>
      <c r="G1192" s="53">
        <f t="shared" si="283"/>
        <v>0</v>
      </c>
      <c r="H1192" s="53">
        <f t="shared" si="283"/>
        <v>0</v>
      </c>
      <c r="I1192" s="53">
        <f t="shared" si="283"/>
        <v>0</v>
      </c>
      <c r="J1192" s="42">
        <f t="shared" si="271"/>
        <v>4</v>
      </c>
      <c r="K1192" s="41">
        <f t="shared" si="283"/>
        <v>1</v>
      </c>
      <c r="L1192" s="41">
        <f t="shared" si="283"/>
        <v>0</v>
      </c>
      <c r="M1192" s="41">
        <f t="shared" si="283"/>
        <v>0</v>
      </c>
      <c r="N1192" s="41">
        <f t="shared" si="283"/>
        <v>0</v>
      </c>
      <c r="O1192" s="41">
        <f t="shared" si="283"/>
        <v>0</v>
      </c>
      <c r="P1192" s="78">
        <f t="shared" si="273"/>
        <v>1</v>
      </c>
      <c r="Q1192" s="144">
        <f t="shared" si="275"/>
        <v>400</v>
      </c>
    </row>
    <row r="1193" spans="1:17" ht="18" x14ac:dyDescent="0.2">
      <c r="A1193" s="31"/>
      <c r="B1193" s="10" t="s">
        <v>979</v>
      </c>
      <c r="C1193" s="50">
        <v>296</v>
      </c>
      <c r="D1193" s="50" t="str">
        <f t="shared" si="277"/>
        <v>200-300</v>
      </c>
      <c r="E1193" s="54">
        <v>1</v>
      </c>
      <c r="F1193" s="54"/>
      <c r="G1193" s="15"/>
      <c r="H1193" s="54"/>
      <c r="I1193" s="54"/>
      <c r="J1193" s="46">
        <f t="shared" si="271"/>
        <v>1</v>
      </c>
      <c r="K1193" s="62">
        <v>1</v>
      </c>
      <c r="L1193" s="67"/>
      <c r="M1193" s="67"/>
      <c r="N1193" s="67"/>
      <c r="O1193" s="67"/>
      <c r="P1193" s="78">
        <f t="shared" si="273"/>
        <v>1</v>
      </c>
      <c r="Q1193" s="144">
        <f t="shared" si="275"/>
        <v>100</v>
      </c>
    </row>
    <row r="1194" spans="1:17" ht="18" x14ac:dyDescent="0.2">
      <c r="A1194" s="31"/>
      <c r="B1194" s="10" t="s">
        <v>980</v>
      </c>
      <c r="C1194" s="50">
        <v>270</v>
      </c>
      <c r="D1194" s="50" t="str">
        <f t="shared" si="277"/>
        <v>200-300</v>
      </c>
      <c r="E1194" s="54">
        <v>1</v>
      </c>
      <c r="F1194" s="54"/>
      <c r="G1194" s="15"/>
      <c r="H1194" s="54"/>
      <c r="I1194" s="54"/>
      <c r="J1194" s="46">
        <f t="shared" si="271"/>
        <v>1</v>
      </c>
      <c r="K1194" s="62">
        <v>0</v>
      </c>
      <c r="L1194" s="67"/>
      <c r="M1194" s="67"/>
      <c r="N1194" s="67"/>
      <c r="O1194" s="67"/>
      <c r="P1194" s="78">
        <f t="shared" si="273"/>
        <v>0</v>
      </c>
      <c r="Q1194" s="80" t="s">
        <v>1799</v>
      </c>
    </row>
    <row r="1195" spans="1:17" ht="18" x14ac:dyDescent="0.2">
      <c r="A1195" s="31"/>
      <c r="B1195" s="10" t="s">
        <v>981</v>
      </c>
      <c r="C1195" s="50">
        <v>1</v>
      </c>
      <c r="D1195" s="50" t="str">
        <f t="shared" si="277"/>
        <v>0-100</v>
      </c>
      <c r="E1195" s="54">
        <v>0</v>
      </c>
      <c r="F1195" s="54"/>
      <c r="G1195" s="15"/>
      <c r="H1195" s="54"/>
      <c r="I1195" s="54"/>
      <c r="J1195" s="46">
        <f t="shared" si="271"/>
        <v>0</v>
      </c>
      <c r="K1195" s="62">
        <v>0</v>
      </c>
      <c r="L1195" s="67"/>
      <c r="M1195" s="67"/>
      <c r="N1195" s="67"/>
      <c r="O1195" s="67"/>
      <c r="P1195" s="78">
        <f t="shared" si="273"/>
        <v>0</v>
      </c>
      <c r="Q1195" s="146" t="s">
        <v>1798</v>
      </c>
    </row>
    <row r="1196" spans="1:17" ht="18" x14ac:dyDescent="0.2">
      <c r="A1196" s="31"/>
      <c r="B1196" s="10" t="s">
        <v>982</v>
      </c>
      <c r="C1196" s="50">
        <v>63</v>
      </c>
      <c r="D1196" s="50" t="str">
        <f t="shared" si="277"/>
        <v>0-100</v>
      </c>
      <c r="E1196" s="54">
        <v>0</v>
      </c>
      <c r="F1196" s="54"/>
      <c r="G1196" s="15"/>
      <c r="H1196" s="54"/>
      <c r="I1196" s="54"/>
      <c r="J1196" s="46">
        <f t="shared" si="271"/>
        <v>0</v>
      </c>
      <c r="K1196" s="62">
        <v>0</v>
      </c>
      <c r="L1196" s="67"/>
      <c r="M1196" s="67"/>
      <c r="N1196" s="67"/>
      <c r="O1196" s="67"/>
      <c r="P1196" s="78">
        <f t="shared" si="273"/>
        <v>0</v>
      </c>
      <c r="Q1196" s="146" t="s">
        <v>1798</v>
      </c>
    </row>
    <row r="1197" spans="1:17" ht="18" x14ac:dyDescent="0.2">
      <c r="A1197" s="31"/>
      <c r="B1197" s="10" t="s">
        <v>983</v>
      </c>
      <c r="C1197" s="50">
        <v>134</v>
      </c>
      <c r="D1197" s="50" t="str">
        <f t="shared" si="277"/>
        <v>100-200</v>
      </c>
      <c r="E1197" s="54">
        <v>1</v>
      </c>
      <c r="F1197" s="54"/>
      <c r="G1197" s="15"/>
      <c r="H1197" s="54"/>
      <c r="I1197" s="54"/>
      <c r="J1197" s="46">
        <f t="shared" si="271"/>
        <v>1</v>
      </c>
      <c r="K1197" s="62">
        <v>0</v>
      </c>
      <c r="L1197" s="67"/>
      <c r="M1197" s="67"/>
      <c r="N1197" s="67"/>
      <c r="O1197" s="67"/>
      <c r="P1197" s="78">
        <f t="shared" si="273"/>
        <v>0</v>
      </c>
      <c r="Q1197" s="80" t="s">
        <v>1799</v>
      </c>
    </row>
    <row r="1198" spans="1:17" ht="18" x14ac:dyDescent="0.2">
      <c r="A1198" s="31"/>
      <c r="B1198" s="10" t="s">
        <v>984</v>
      </c>
      <c r="C1198" s="50">
        <v>176</v>
      </c>
      <c r="D1198" s="50" t="str">
        <f t="shared" si="277"/>
        <v>100-200</v>
      </c>
      <c r="E1198" s="54">
        <v>1</v>
      </c>
      <c r="F1198" s="54"/>
      <c r="G1198" s="15"/>
      <c r="H1198" s="54"/>
      <c r="I1198" s="54"/>
      <c r="J1198" s="46">
        <f t="shared" si="271"/>
        <v>1</v>
      </c>
      <c r="K1198" s="62">
        <v>0</v>
      </c>
      <c r="L1198" s="67"/>
      <c r="M1198" s="67"/>
      <c r="N1198" s="67"/>
      <c r="O1198" s="67"/>
      <c r="P1198" s="78">
        <f t="shared" si="273"/>
        <v>0</v>
      </c>
      <c r="Q1198" s="80" t="s">
        <v>1799</v>
      </c>
    </row>
    <row r="1199" spans="1:17" ht="18" x14ac:dyDescent="0.2">
      <c r="A1199" s="31"/>
      <c r="B1199" s="10" t="s">
        <v>985</v>
      </c>
      <c r="C1199" s="50">
        <v>29</v>
      </c>
      <c r="D1199" s="50" t="str">
        <f t="shared" si="277"/>
        <v>0-100</v>
      </c>
      <c r="E1199" s="54">
        <v>0</v>
      </c>
      <c r="F1199" s="54"/>
      <c r="G1199" s="15"/>
      <c r="H1199" s="54"/>
      <c r="I1199" s="54"/>
      <c r="J1199" s="46">
        <f t="shared" si="271"/>
        <v>0</v>
      </c>
      <c r="K1199" s="62">
        <v>0</v>
      </c>
      <c r="L1199" s="67"/>
      <c r="M1199" s="67"/>
      <c r="N1199" s="67"/>
      <c r="O1199" s="67"/>
      <c r="P1199" s="78">
        <f t="shared" si="273"/>
        <v>0</v>
      </c>
      <c r="Q1199" s="146" t="s">
        <v>1798</v>
      </c>
    </row>
    <row r="1200" spans="1:17" ht="18" x14ac:dyDescent="0.2">
      <c r="A1200" s="31"/>
      <c r="B1200" s="10" t="s">
        <v>986</v>
      </c>
      <c r="C1200" s="50">
        <v>64</v>
      </c>
      <c r="D1200" s="50" t="str">
        <f t="shared" si="277"/>
        <v>0-100</v>
      </c>
      <c r="E1200" s="54">
        <v>0</v>
      </c>
      <c r="F1200" s="54"/>
      <c r="G1200" s="15"/>
      <c r="H1200" s="54"/>
      <c r="I1200" s="54"/>
      <c r="J1200" s="46">
        <f t="shared" si="271"/>
        <v>0</v>
      </c>
      <c r="K1200" s="62">
        <v>0</v>
      </c>
      <c r="L1200" s="67"/>
      <c r="M1200" s="67"/>
      <c r="N1200" s="67"/>
      <c r="O1200" s="67"/>
      <c r="P1200" s="78">
        <f t="shared" si="273"/>
        <v>0</v>
      </c>
      <c r="Q1200" s="146" t="s">
        <v>1798</v>
      </c>
    </row>
    <row r="1201" spans="1:17" ht="18" x14ac:dyDescent="0.2">
      <c r="A1201" s="39">
        <v>8</v>
      </c>
      <c r="B1201" s="12" t="s">
        <v>1699</v>
      </c>
      <c r="C1201" s="40">
        <v>809</v>
      </c>
      <c r="D1201" s="40"/>
      <c r="E1201" s="53">
        <f>SUM(E1202:E1203)</f>
        <v>2</v>
      </c>
      <c r="F1201" s="53">
        <f t="shared" ref="F1201:O1201" si="284">SUM(F1202:F1203)</f>
        <v>0</v>
      </c>
      <c r="G1201" s="53">
        <f t="shared" si="284"/>
        <v>0</v>
      </c>
      <c r="H1201" s="53">
        <f t="shared" si="284"/>
        <v>0</v>
      </c>
      <c r="I1201" s="53">
        <f t="shared" si="284"/>
        <v>0</v>
      </c>
      <c r="J1201" s="42">
        <f t="shared" si="271"/>
        <v>2</v>
      </c>
      <c r="K1201" s="41">
        <f t="shared" si="284"/>
        <v>1</v>
      </c>
      <c r="L1201" s="41">
        <f t="shared" si="284"/>
        <v>0</v>
      </c>
      <c r="M1201" s="41">
        <f t="shared" si="284"/>
        <v>0</v>
      </c>
      <c r="N1201" s="41">
        <f t="shared" si="284"/>
        <v>0</v>
      </c>
      <c r="O1201" s="41">
        <f t="shared" si="284"/>
        <v>0</v>
      </c>
      <c r="P1201" s="78">
        <f t="shared" si="273"/>
        <v>1</v>
      </c>
      <c r="Q1201" s="144">
        <f t="shared" si="275"/>
        <v>200</v>
      </c>
    </row>
    <row r="1202" spans="1:17" ht="18" x14ac:dyDescent="0.2">
      <c r="A1202" s="31"/>
      <c r="B1202" s="10" t="s">
        <v>987</v>
      </c>
      <c r="C1202" s="50">
        <v>622</v>
      </c>
      <c r="D1202" s="50" t="str">
        <f t="shared" si="277"/>
        <v>500-1000</v>
      </c>
      <c r="E1202" s="54">
        <v>1</v>
      </c>
      <c r="F1202" s="54"/>
      <c r="G1202" s="15"/>
      <c r="H1202" s="54"/>
      <c r="I1202" s="54"/>
      <c r="J1202" s="46">
        <f t="shared" si="271"/>
        <v>1</v>
      </c>
      <c r="K1202" s="62">
        <v>1</v>
      </c>
      <c r="L1202" s="67"/>
      <c r="M1202" s="67"/>
      <c r="N1202" s="67"/>
      <c r="O1202" s="67"/>
      <c r="P1202" s="78">
        <f t="shared" si="273"/>
        <v>1</v>
      </c>
      <c r="Q1202" s="144">
        <f t="shared" si="275"/>
        <v>100</v>
      </c>
    </row>
    <row r="1203" spans="1:17" ht="18" x14ac:dyDescent="0.2">
      <c r="A1203" s="59"/>
      <c r="B1203" s="10" t="s">
        <v>988</v>
      </c>
      <c r="C1203" s="64">
        <v>187</v>
      </c>
      <c r="D1203" s="50" t="str">
        <f t="shared" si="277"/>
        <v>100-200</v>
      </c>
      <c r="E1203" s="54">
        <v>1</v>
      </c>
      <c r="F1203" s="54"/>
      <c r="G1203" s="15"/>
      <c r="H1203" s="54"/>
      <c r="I1203" s="54"/>
      <c r="J1203" s="46">
        <f t="shared" si="271"/>
        <v>1</v>
      </c>
      <c r="K1203" s="62">
        <v>0</v>
      </c>
      <c r="L1203" s="67"/>
      <c r="M1203" s="67"/>
      <c r="N1203" s="67"/>
      <c r="O1203" s="67"/>
      <c r="P1203" s="78">
        <f t="shared" si="273"/>
        <v>0</v>
      </c>
      <c r="Q1203" s="80" t="s">
        <v>1799</v>
      </c>
    </row>
    <row r="1204" spans="1:17" ht="18" x14ac:dyDescent="0.2">
      <c r="A1204" s="58"/>
      <c r="B1204" s="55" t="s">
        <v>23</v>
      </c>
      <c r="C1204" s="56">
        <v>41700</v>
      </c>
      <c r="D1204" s="56"/>
      <c r="E1204" s="16">
        <f>E1205+E1208+E1215+E1220+E1227+E1235+E1239+E1243+E1256+E1267+E1276+E1283+E1292+E1296+E1301+E1303+E1308+E1320</f>
        <v>40</v>
      </c>
      <c r="F1204" s="16">
        <f t="shared" ref="F1204:O1204" si="285">F1205+F1208+F1215+F1220+F1227+F1235+F1239+F1243+F1256+F1267+F1276+F1283+F1292+F1296+F1301+F1303+F1308+F1320</f>
        <v>1</v>
      </c>
      <c r="G1204" s="16">
        <f t="shared" si="285"/>
        <v>0</v>
      </c>
      <c r="H1204" s="16">
        <f t="shared" si="285"/>
        <v>1</v>
      </c>
      <c r="I1204" s="16">
        <f t="shared" si="285"/>
        <v>0</v>
      </c>
      <c r="J1204" s="16">
        <f t="shared" si="271"/>
        <v>42</v>
      </c>
      <c r="K1204" s="71">
        <f t="shared" si="285"/>
        <v>27</v>
      </c>
      <c r="L1204" s="71">
        <f t="shared" si="285"/>
        <v>1</v>
      </c>
      <c r="M1204" s="71">
        <f t="shared" si="285"/>
        <v>1</v>
      </c>
      <c r="N1204" s="71">
        <f t="shared" si="285"/>
        <v>1</v>
      </c>
      <c r="O1204" s="71">
        <f t="shared" si="285"/>
        <v>1</v>
      </c>
      <c r="P1204" s="78">
        <f t="shared" si="273"/>
        <v>31</v>
      </c>
      <c r="Q1204" s="144">
        <f t="shared" si="275"/>
        <v>135.48387096774192</v>
      </c>
    </row>
    <row r="1205" spans="1:17" ht="18" x14ac:dyDescent="0.2">
      <c r="A1205" s="39">
        <v>1</v>
      </c>
      <c r="B1205" s="12" t="s">
        <v>1700</v>
      </c>
      <c r="C1205" s="40">
        <v>19261</v>
      </c>
      <c r="D1205" s="40"/>
      <c r="E1205" s="53">
        <f>SUM(E1206:E1207)</f>
        <v>1</v>
      </c>
      <c r="F1205" s="53">
        <f t="shared" ref="F1205:O1205" si="286">SUM(F1206:F1207)</f>
        <v>1</v>
      </c>
      <c r="G1205" s="53">
        <f t="shared" si="286"/>
        <v>0</v>
      </c>
      <c r="H1205" s="53">
        <f t="shared" si="286"/>
        <v>1</v>
      </c>
      <c r="I1205" s="53">
        <f t="shared" si="286"/>
        <v>0</v>
      </c>
      <c r="J1205" s="42">
        <f t="shared" si="271"/>
        <v>3</v>
      </c>
      <c r="K1205" s="41">
        <f t="shared" si="286"/>
        <v>1</v>
      </c>
      <c r="L1205" s="41">
        <f t="shared" si="286"/>
        <v>1</v>
      </c>
      <c r="M1205" s="41">
        <f t="shared" si="286"/>
        <v>1</v>
      </c>
      <c r="N1205" s="41">
        <f t="shared" si="286"/>
        <v>1</v>
      </c>
      <c r="O1205" s="41">
        <f t="shared" si="286"/>
        <v>1</v>
      </c>
      <c r="P1205" s="78">
        <f t="shared" si="273"/>
        <v>5</v>
      </c>
      <c r="Q1205" s="144">
        <f t="shared" si="275"/>
        <v>60</v>
      </c>
    </row>
    <row r="1206" spans="1:17" ht="18" x14ac:dyDescent="0.2">
      <c r="A1206" s="31"/>
      <c r="B1206" s="10" t="s">
        <v>989</v>
      </c>
      <c r="C1206" s="50">
        <v>18856</v>
      </c>
      <c r="D1206" s="32" t="s">
        <v>1817</v>
      </c>
      <c r="E1206" s="54">
        <v>1</v>
      </c>
      <c r="F1206" s="54">
        <v>1</v>
      </c>
      <c r="G1206" s="54">
        <v>0</v>
      </c>
      <c r="H1206" s="54">
        <v>1</v>
      </c>
      <c r="I1206" s="54"/>
      <c r="J1206" s="46">
        <f t="shared" si="271"/>
        <v>3</v>
      </c>
      <c r="K1206" s="62">
        <v>0</v>
      </c>
      <c r="L1206" s="67">
        <v>1</v>
      </c>
      <c r="M1206" s="67">
        <v>1</v>
      </c>
      <c r="N1206" s="67">
        <v>1</v>
      </c>
      <c r="O1206" s="67">
        <v>1</v>
      </c>
      <c r="P1206" s="78">
        <f t="shared" si="273"/>
        <v>4</v>
      </c>
      <c r="Q1206" s="144">
        <f t="shared" si="275"/>
        <v>75</v>
      </c>
    </row>
    <row r="1207" spans="1:17" ht="18" x14ac:dyDescent="0.2">
      <c r="A1207" s="31"/>
      <c r="B1207" s="10" t="s">
        <v>990</v>
      </c>
      <c r="C1207" s="50">
        <v>405</v>
      </c>
      <c r="D1207" s="50" t="str">
        <f t="shared" si="277"/>
        <v>300-500</v>
      </c>
      <c r="E1207" s="54">
        <v>0</v>
      </c>
      <c r="F1207" s="54"/>
      <c r="G1207" s="15"/>
      <c r="H1207" s="54"/>
      <c r="I1207" s="54"/>
      <c r="J1207" s="46">
        <f t="shared" si="271"/>
        <v>0</v>
      </c>
      <c r="K1207" s="62">
        <v>1</v>
      </c>
      <c r="L1207" s="67"/>
      <c r="M1207" s="67"/>
      <c r="N1207" s="67"/>
      <c r="O1207" s="67"/>
      <c r="P1207" s="78">
        <f t="shared" si="273"/>
        <v>1</v>
      </c>
      <c r="Q1207" s="144">
        <f t="shared" si="275"/>
        <v>0</v>
      </c>
    </row>
    <row r="1208" spans="1:17" ht="18" x14ac:dyDescent="0.2">
      <c r="A1208" s="39">
        <v>2</v>
      </c>
      <c r="B1208" s="12" t="s">
        <v>1550</v>
      </c>
      <c r="C1208" s="40">
        <v>2418</v>
      </c>
      <c r="D1208" s="40"/>
      <c r="E1208" s="53">
        <f>SUM(E1209:E1214)</f>
        <v>3</v>
      </c>
      <c r="F1208" s="53">
        <f t="shared" ref="F1208:O1208" si="287">SUM(F1209:F1214)</f>
        <v>0</v>
      </c>
      <c r="G1208" s="53">
        <f t="shared" si="287"/>
        <v>0</v>
      </c>
      <c r="H1208" s="53">
        <f t="shared" si="287"/>
        <v>0</v>
      </c>
      <c r="I1208" s="53">
        <f t="shared" si="287"/>
        <v>0</v>
      </c>
      <c r="J1208" s="42">
        <f t="shared" si="271"/>
        <v>3</v>
      </c>
      <c r="K1208" s="41">
        <f t="shared" si="287"/>
        <v>3</v>
      </c>
      <c r="L1208" s="41">
        <f t="shared" si="287"/>
        <v>0</v>
      </c>
      <c r="M1208" s="41">
        <f t="shared" si="287"/>
        <v>0</v>
      </c>
      <c r="N1208" s="41">
        <f t="shared" si="287"/>
        <v>0</v>
      </c>
      <c r="O1208" s="41">
        <f t="shared" si="287"/>
        <v>0</v>
      </c>
      <c r="P1208" s="78">
        <f t="shared" si="273"/>
        <v>3</v>
      </c>
      <c r="Q1208" s="144">
        <f t="shared" si="275"/>
        <v>100</v>
      </c>
    </row>
    <row r="1209" spans="1:17" ht="18" x14ac:dyDescent="0.2">
      <c r="A1209" s="31"/>
      <c r="B1209" s="10" t="s">
        <v>991</v>
      </c>
      <c r="C1209" s="50">
        <v>1115</v>
      </c>
      <c r="D1209" s="50" t="str">
        <f t="shared" si="277"/>
        <v>1000-1500</v>
      </c>
      <c r="E1209" s="54">
        <v>1</v>
      </c>
      <c r="F1209" s="54"/>
      <c r="G1209" s="15"/>
      <c r="H1209" s="54"/>
      <c r="I1209" s="54"/>
      <c r="J1209" s="46">
        <f t="shared" si="271"/>
        <v>1</v>
      </c>
      <c r="K1209" s="62">
        <v>1</v>
      </c>
      <c r="L1209" s="67"/>
      <c r="M1209" s="67"/>
      <c r="N1209" s="67"/>
      <c r="O1209" s="67"/>
      <c r="P1209" s="78">
        <f t="shared" si="273"/>
        <v>1</v>
      </c>
      <c r="Q1209" s="144">
        <f t="shared" si="275"/>
        <v>100</v>
      </c>
    </row>
    <row r="1210" spans="1:17" ht="18" x14ac:dyDescent="0.2">
      <c r="A1210" s="31"/>
      <c r="B1210" s="10" t="s">
        <v>992</v>
      </c>
      <c r="C1210" s="50">
        <v>69</v>
      </c>
      <c r="D1210" s="50" t="str">
        <f t="shared" si="277"/>
        <v>0-100</v>
      </c>
      <c r="E1210" s="54">
        <v>0</v>
      </c>
      <c r="F1210" s="54"/>
      <c r="G1210" s="15"/>
      <c r="H1210" s="54"/>
      <c r="I1210" s="54"/>
      <c r="J1210" s="46">
        <f t="shared" si="271"/>
        <v>0</v>
      </c>
      <c r="K1210" s="62">
        <v>0</v>
      </c>
      <c r="L1210" s="67"/>
      <c r="M1210" s="67"/>
      <c r="N1210" s="67"/>
      <c r="O1210" s="67"/>
      <c r="P1210" s="78">
        <f t="shared" si="273"/>
        <v>0</v>
      </c>
      <c r="Q1210" s="146" t="s">
        <v>1798</v>
      </c>
    </row>
    <row r="1211" spans="1:17" ht="18" x14ac:dyDescent="0.2">
      <c r="A1211" s="31"/>
      <c r="B1211" s="10" t="s">
        <v>993</v>
      </c>
      <c r="C1211" s="50">
        <v>43</v>
      </c>
      <c r="D1211" s="50" t="str">
        <f t="shared" si="277"/>
        <v>0-100</v>
      </c>
      <c r="E1211" s="54">
        <v>0</v>
      </c>
      <c r="F1211" s="54"/>
      <c r="G1211" s="15"/>
      <c r="H1211" s="54"/>
      <c r="I1211" s="54"/>
      <c r="J1211" s="46">
        <f t="shared" si="271"/>
        <v>0</v>
      </c>
      <c r="K1211" s="62">
        <v>0</v>
      </c>
      <c r="L1211" s="67"/>
      <c r="M1211" s="67"/>
      <c r="N1211" s="67"/>
      <c r="O1211" s="67"/>
      <c r="P1211" s="78">
        <f t="shared" si="273"/>
        <v>0</v>
      </c>
      <c r="Q1211" s="146" t="s">
        <v>1798</v>
      </c>
    </row>
    <row r="1212" spans="1:17" ht="18" x14ac:dyDescent="0.2">
      <c r="A1212" s="31"/>
      <c r="B1212" s="10" t="s">
        <v>994</v>
      </c>
      <c r="C1212" s="50">
        <v>58</v>
      </c>
      <c r="D1212" s="50" t="str">
        <f t="shared" si="277"/>
        <v>0-100</v>
      </c>
      <c r="E1212" s="54">
        <v>0</v>
      </c>
      <c r="F1212" s="54"/>
      <c r="G1212" s="15"/>
      <c r="H1212" s="54"/>
      <c r="I1212" s="54"/>
      <c r="J1212" s="46">
        <f t="shared" si="271"/>
        <v>0</v>
      </c>
      <c r="K1212" s="62">
        <v>0</v>
      </c>
      <c r="L1212" s="67"/>
      <c r="M1212" s="67"/>
      <c r="N1212" s="67"/>
      <c r="O1212" s="67"/>
      <c r="P1212" s="78">
        <f t="shared" si="273"/>
        <v>0</v>
      </c>
      <c r="Q1212" s="146" t="s">
        <v>1798</v>
      </c>
    </row>
    <row r="1213" spans="1:17" ht="18" x14ac:dyDescent="0.2">
      <c r="A1213" s="31"/>
      <c r="B1213" s="10" t="s">
        <v>822</v>
      </c>
      <c r="C1213" s="50">
        <v>817</v>
      </c>
      <c r="D1213" s="50" t="str">
        <f t="shared" si="277"/>
        <v>500-1000</v>
      </c>
      <c r="E1213" s="54">
        <v>1</v>
      </c>
      <c r="F1213" s="54"/>
      <c r="G1213" s="15"/>
      <c r="H1213" s="54"/>
      <c r="I1213" s="54"/>
      <c r="J1213" s="46">
        <f t="shared" ref="J1213:J1276" si="288">SUM(E1213:I1213)</f>
        <v>1</v>
      </c>
      <c r="K1213" s="62">
        <v>1</v>
      </c>
      <c r="L1213" s="67"/>
      <c r="M1213" s="67"/>
      <c r="N1213" s="67"/>
      <c r="O1213" s="67"/>
      <c r="P1213" s="78">
        <f t="shared" si="273"/>
        <v>1</v>
      </c>
      <c r="Q1213" s="144">
        <f t="shared" si="275"/>
        <v>100</v>
      </c>
    </row>
    <row r="1214" spans="1:17" ht="18" x14ac:dyDescent="0.2">
      <c r="A1214" s="31"/>
      <c r="B1214" s="10" t="s">
        <v>995</v>
      </c>
      <c r="C1214" s="50">
        <v>316</v>
      </c>
      <c r="D1214" s="50" t="str">
        <f t="shared" si="277"/>
        <v>300-500</v>
      </c>
      <c r="E1214" s="54">
        <v>1</v>
      </c>
      <c r="F1214" s="54"/>
      <c r="G1214" s="15"/>
      <c r="H1214" s="54"/>
      <c r="I1214" s="54"/>
      <c r="J1214" s="46">
        <f t="shared" si="288"/>
        <v>1</v>
      </c>
      <c r="K1214" s="62">
        <v>1</v>
      </c>
      <c r="L1214" s="67"/>
      <c r="M1214" s="67"/>
      <c r="N1214" s="67"/>
      <c r="O1214" s="67"/>
      <c r="P1214" s="78">
        <f t="shared" si="273"/>
        <v>1</v>
      </c>
      <c r="Q1214" s="144">
        <f t="shared" si="275"/>
        <v>100</v>
      </c>
    </row>
    <row r="1215" spans="1:17" ht="18" x14ac:dyDescent="0.2">
      <c r="A1215" s="39">
        <v>3</v>
      </c>
      <c r="B1215" s="12" t="s">
        <v>1701</v>
      </c>
      <c r="C1215" s="40">
        <v>919</v>
      </c>
      <c r="D1215" s="40"/>
      <c r="E1215" s="53">
        <f>SUM(E1216:E1219)</f>
        <v>3</v>
      </c>
      <c r="F1215" s="53">
        <f t="shared" ref="F1215:O1215" si="289">SUM(F1216:F1219)</f>
        <v>0</v>
      </c>
      <c r="G1215" s="53">
        <f t="shared" si="289"/>
        <v>0</v>
      </c>
      <c r="H1215" s="53">
        <f t="shared" si="289"/>
        <v>0</v>
      </c>
      <c r="I1215" s="53">
        <f t="shared" si="289"/>
        <v>0</v>
      </c>
      <c r="J1215" s="42">
        <f t="shared" si="288"/>
        <v>3</v>
      </c>
      <c r="K1215" s="41">
        <f t="shared" si="289"/>
        <v>1</v>
      </c>
      <c r="L1215" s="41">
        <f t="shared" si="289"/>
        <v>0</v>
      </c>
      <c r="M1215" s="41">
        <f t="shared" si="289"/>
        <v>0</v>
      </c>
      <c r="N1215" s="41">
        <f t="shared" si="289"/>
        <v>0</v>
      </c>
      <c r="O1215" s="41">
        <f t="shared" si="289"/>
        <v>0</v>
      </c>
      <c r="P1215" s="78">
        <f t="shared" si="273"/>
        <v>1</v>
      </c>
      <c r="Q1215" s="144">
        <f t="shared" si="275"/>
        <v>300</v>
      </c>
    </row>
    <row r="1216" spans="1:17" ht="18" x14ac:dyDescent="0.2">
      <c r="A1216" s="31"/>
      <c r="B1216" s="10" t="s">
        <v>996</v>
      </c>
      <c r="C1216" s="50">
        <v>521</v>
      </c>
      <c r="D1216" s="50" t="str">
        <f t="shared" si="277"/>
        <v>500-1000</v>
      </c>
      <c r="E1216" s="54">
        <v>2</v>
      </c>
      <c r="F1216" s="54"/>
      <c r="G1216" s="15"/>
      <c r="H1216" s="54"/>
      <c r="I1216" s="54"/>
      <c r="J1216" s="46">
        <f t="shared" si="288"/>
        <v>2</v>
      </c>
      <c r="K1216" s="62">
        <v>1</v>
      </c>
      <c r="L1216" s="67"/>
      <c r="M1216" s="67"/>
      <c r="N1216" s="67"/>
      <c r="O1216" s="67"/>
      <c r="P1216" s="78">
        <f t="shared" si="273"/>
        <v>1</v>
      </c>
      <c r="Q1216" s="144">
        <f t="shared" si="275"/>
        <v>200</v>
      </c>
    </row>
    <row r="1217" spans="1:17" ht="18" x14ac:dyDescent="0.2">
      <c r="A1217" s="31"/>
      <c r="B1217" s="10" t="s">
        <v>997</v>
      </c>
      <c r="C1217" s="50">
        <v>107</v>
      </c>
      <c r="D1217" s="50" t="str">
        <f t="shared" si="277"/>
        <v>100-200</v>
      </c>
      <c r="E1217" s="54">
        <v>0</v>
      </c>
      <c r="F1217" s="54"/>
      <c r="G1217" s="15"/>
      <c r="H1217" s="54"/>
      <c r="I1217" s="54"/>
      <c r="J1217" s="46">
        <f t="shared" si="288"/>
        <v>0</v>
      </c>
      <c r="K1217" s="62">
        <v>0</v>
      </c>
      <c r="L1217" s="67"/>
      <c r="M1217" s="67"/>
      <c r="N1217" s="67"/>
      <c r="O1217" s="67"/>
      <c r="P1217" s="78">
        <f t="shared" si="273"/>
        <v>0</v>
      </c>
      <c r="Q1217" s="146" t="s">
        <v>1798</v>
      </c>
    </row>
    <row r="1218" spans="1:17" ht="18" x14ac:dyDescent="0.2">
      <c r="A1218" s="31"/>
      <c r="B1218" s="10" t="s">
        <v>998</v>
      </c>
      <c r="C1218" s="50">
        <v>37</v>
      </c>
      <c r="D1218" s="50" t="str">
        <f t="shared" si="277"/>
        <v>0-100</v>
      </c>
      <c r="E1218" s="54">
        <v>0</v>
      </c>
      <c r="F1218" s="54"/>
      <c r="G1218" s="15"/>
      <c r="H1218" s="54"/>
      <c r="I1218" s="54"/>
      <c r="J1218" s="46">
        <f t="shared" si="288"/>
        <v>0</v>
      </c>
      <c r="K1218" s="62">
        <v>0</v>
      </c>
      <c r="L1218" s="67"/>
      <c r="M1218" s="67"/>
      <c r="N1218" s="67"/>
      <c r="O1218" s="67"/>
      <c r="P1218" s="78">
        <f t="shared" si="273"/>
        <v>0</v>
      </c>
      <c r="Q1218" s="146" t="s">
        <v>1798</v>
      </c>
    </row>
    <row r="1219" spans="1:17" ht="18" x14ac:dyDescent="0.2">
      <c r="A1219" s="31"/>
      <c r="B1219" s="10" t="s">
        <v>999</v>
      </c>
      <c r="C1219" s="50">
        <v>254</v>
      </c>
      <c r="D1219" s="50" t="str">
        <f t="shared" si="277"/>
        <v>200-300</v>
      </c>
      <c r="E1219" s="54">
        <v>1</v>
      </c>
      <c r="F1219" s="54"/>
      <c r="G1219" s="15"/>
      <c r="H1219" s="54"/>
      <c r="I1219" s="54"/>
      <c r="J1219" s="46">
        <f t="shared" si="288"/>
        <v>1</v>
      </c>
      <c r="K1219" s="62">
        <v>0</v>
      </c>
      <c r="L1219" s="67"/>
      <c r="M1219" s="67"/>
      <c r="N1219" s="67"/>
      <c r="O1219" s="67"/>
      <c r="P1219" s="78">
        <f t="shared" si="273"/>
        <v>0</v>
      </c>
      <c r="Q1219" s="80" t="s">
        <v>1799</v>
      </c>
    </row>
    <row r="1220" spans="1:17" ht="18" x14ac:dyDescent="0.2">
      <c r="A1220" s="39">
        <v>4</v>
      </c>
      <c r="B1220" s="12" t="s">
        <v>1702</v>
      </c>
      <c r="C1220" s="40">
        <v>1116</v>
      </c>
      <c r="D1220" s="40"/>
      <c r="E1220" s="53">
        <f>SUM(E1221:E1226)</f>
        <v>2</v>
      </c>
      <c r="F1220" s="53">
        <f t="shared" ref="F1220:O1220" si="290">SUM(F1221:F1226)</f>
        <v>0</v>
      </c>
      <c r="G1220" s="53">
        <f t="shared" si="290"/>
        <v>0</v>
      </c>
      <c r="H1220" s="53">
        <f t="shared" si="290"/>
        <v>0</v>
      </c>
      <c r="I1220" s="53">
        <f t="shared" si="290"/>
        <v>0</v>
      </c>
      <c r="J1220" s="42">
        <f t="shared" si="288"/>
        <v>2</v>
      </c>
      <c r="K1220" s="41">
        <f t="shared" si="290"/>
        <v>1</v>
      </c>
      <c r="L1220" s="41">
        <f t="shared" si="290"/>
        <v>0</v>
      </c>
      <c r="M1220" s="41">
        <f t="shared" si="290"/>
        <v>0</v>
      </c>
      <c r="N1220" s="41">
        <f t="shared" si="290"/>
        <v>0</v>
      </c>
      <c r="O1220" s="41">
        <f t="shared" si="290"/>
        <v>0</v>
      </c>
      <c r="P1220" s="78">
        <f t="shared" si="273"/>
        <v>1</v>
      </c>
      <c r="Q1220" s="144">
        <f t="shared" si="275"/>
        <v>200</v>
      </c>
    </row>
    <row r="1221" spans="1:17" ht="18" x14ac:dyDescent="0.2">
      <c r="A1221" s="31"/>
      <c r="B1221" s="10" t="s">
        <v>1000</v>
      </c>
      <c r="C1221" s="50">
        <v>376</v>
      </c>
      <c r="D1221" s="50" t="str">
        <f t="shared" si="277"/>
        <v>300-500</v>
      </c>
      <c r="E1221" s="54">
        <v>1</v>
      </c>
      <c r="F1221" s="54"/>
      <c r="G1221" s="15"/>
      <c r="H1221" s="54"/>
      <c r="I1221" s="54"/>
      <c r="J1221" s="46">
        <f t="shared" si="288"/>
        <v>1</v>
      </c>
      <c r="K1221" s="62">
        <v>1</v>
      </c>
      <c r="L1221" s="67"/>
      <c r="M1221" s="67"/>
      <c r="N1221" s="67"/>
      <c r="O1221" s="67"/>
      <c r="P1221" s="78">
        <f t="shared" ref="P1221:P1284" si="291">SUM(K1221:O1221)</f>
        <v>1</v>
      </c>
      <c r="Q1221" s="144">
        <f t="shared" ref="Q1221:Q1284" si="292">J1221/P1221*100</f>
        <v>100</v>
      </c>
    </row>
    <row r="1222" spans="1:17" ht="18" x14ac:dyDescent="0.2">
      <c r="A1222" s="31"/>
      <c r="B1222" s="10" t="s">
        <v>1001</v>
      </c>
      <c r="C1222" s="50">
        <v>242</v>
      </c>
      <c r="D1222" s="50" t="str">
        <f t="shared" si="277"/>
        <v>200-300</v>
      </c>
      <c r="E1222" s="54">
        <v>1</v>
      </c>
      <c r="F1222" s="54"/>
      <c r="G1222" s="15"/>
      <c r="H1222" s="54"/>
      <c r="I1222" s="54"/>
      <c r="J1222" s="46">
        <f t="shared" si="288"/>
        <v>1</v>
      </c>
      <c r="K1222" s="62">
        <v>0</v>
      </c>
      <c r="L1222" s="67"/>
      <c r="M1222" s="67"/>
      <c r="N1222" s="67"/>
      <c r="O1222" s="67"/>
      <c r="P1222" s="78">
        <f t="shared" si="291"/>
        <v>0</v>
      </c>
      <c r="Q1222" s="80" t="s">
        <v>1799</v>
      </c>
    </row>
    <row r="1223" spans="1:17" ht="18" x14ac:dyDescent="0.2">
      <c r="A1223" s="31"/>
      <c r="B1223" s="10" t="s">
        <v>1002</v>
      </c>
      <c r="C1223" s="50">
        <v>101</v>
      </c>
      <c r="D1223" s="50" t="str">
        <f t="shared" si="277"/>
        <v>100-200</v>
      </c>
      <c r="E1223" s="54">
        <v>0</v>
      </c>
      <c r="F1223" s="54"/>
      <c r="G1223" s="15"/>
      <c r="H1223" s="54"/>
      <c r="I1223" s="54"/>
      <c r="J1223" s="46">
        <f t="shared" si="288"/>
        <v>0</v>
      </c>
      <c r="K1223" s="62">
        <v>0</v>
      </c>
      <c r="L1223" s="67"/>
      <c r="M1223" s="67"/>
      <c r="N1223" s="67"/>
      <c r="O1223" s="67"/>
      <c r="P1223" s="78">
        <f t="shared" si="291"/>
        <v>0</v>
      </c>
      <c r="Q1223" s="146" t="s">
        <v>1798</v>
      </c>
    </row>
    <row r="1224" spans="1:17" ht="18" x14ac:dyDescent="0.2">
      <c r="A1224" s="31"/>
      <c r="B1224" s="10" t="s">
        <v>1003</v>
      </c>
      <c r="C1224" s="50">
        <v>282</v>
      </c>
      <c r="D1224" s="50" t="str">
        <f t="shared" si="277"/>
        <v>200-300</v>
      </c>
      <c r="E1224" s="54">
        <v>0</v>
      </c>
      <c r="F1224" s="54"/>
      <c r="G1224" s="15"/>
      <c r="H1224" s="54"/>
      <c r="I1224" s="54"/>
      <c r="J1224" s="46">
        <f t="shared" si="288"/>
        <v>0</v>
      </c>
      <c r="K1224" s="62">
        <v>0</v>
      </c>
      <c r="L1224" s="67"/>
      <c r="M1224" s="67"/>
      <c r="N1224" s="67"/>
      <c r="O1224" s="67"/>
      <c r="P1224" s="78">
        <f t="shared" si="291"/>
        <v>0</v>
      </c>
      <c r="Q1224" s="146" t="s">
        <v>1798</v>
      </c>
    </row>
    <row r="1225" spans="1:17" ht="18" x14ac:dyDescent="0.2">
      <c r="A1225" s="31"/>
      <c r="B1225" s="10" t="s">
        <v>1004</v>
      </c>
      <c r="C1225" s="50">
        <v>8</v>
      </c>
      <c r="D1225" s="50" t="str">
        <f t="shared" si="277"/>
        <v>0-100</v>
      </c>
      <c r="E1225" s="54">
        <v>0</v>
      </c>
      <c r="F1225" s="54"/>
      <c r="G1225" s="15"/>
      <c r="H1225" s="54"/>
      <c r="I1225" s="54"/>
      <c r="J1225" s="46">
        <f t="shared" si="288"/>
        <v>0</v>
      </c>
      <c r="K1225" s="62">
        <v>0</v>
      </c>
      <c r="L1225" s="67"/>
      <c r="M1225" s="67"/>
      <c r="N1225" s="67"/>
      <c r="O1225" s="67"/>
      <c r="P1225" s="78">
        <f t="shared" si="291"/>
        <v>0</v>
      </c>
      <c r="Q1225" s="146" t="s">
        <v>1798</v>
      </c>
    </row>
    <row r="1226" spans="1:17" ht="18" x14ac:dyDescent="0.2">
      <c r="A1226" s="31"/>
      <c r="B1226" s="10" t="s">
        <v>1005</v>
      </c>
      <c r="C1226" s="50">
        <v>107</v>
      </c>
      <c r="D1226" s="50" t="str">
        <f t="shared" si="277"/>
        <v>100-200</v>
      </c>
      <c r="E1226" s="54">
        <v>0</v>
      </c>
      <c r="F1226" s="54"/>
      <c r="G1226" s="15"/>
      <c r="H1226" s="54"/>
      <c r="I1226" s="54"/>
      <c r="J1226" s="46">
        <f t="shared" si="288"/>
        <v>0</v>
      </c>
      <c r="K1226" s="62">
        <v>0</v>
      </c>
      <c r="L1226" s="67"/>
      <c r="M1226" s="67"/>
      <c r="N1226" s="67"/>
      <c r="O1226" s="67"/>
      <c r="P1226" s="78">
        <f t="shared" si="291"/>
        <v>0</v>
      </c>
      <c r="Q1226" s="146" t="s">
        <v>1798</v>
      </c>
    </row>
    <row r="1227" spans="1:17" ht="18" x14ac:dyDescent="0.2">
      <c r="A1227" s="39">
        <v>5</v>
      </c>
      <c r="B1227" s="12" t="s">
        <v>1703</v>
      </c>
      <c r="C1227" s="40">
        <v>703</v>
      </c>
      <c r="D1227" s="40"/>
      <c r="E1227" s="53">
        <f>SUM(E1228:E1234)</f>
        <v>4</v>
      </c>
      <c r="F1227" s="53">
        <f t="shared" ref="F1227:O1227" si="293">SUM(F1228:F1234)</f>
        <v>0</v>
      </c>
      <c r="G1227" s="53">
        <f t="shared" si="293"/>
        <v>0</v>
      </c>
      <c r="H1227" s="53">
        <f t="shared" si="293"/>
        <v>0</v>
      </c>
      <c r="I1227" s="53">
        <f t="shared" si="293"/>
        <v>0</v>
      </c>
      <c r="J1227" s="42">
        <f t="shared" si="288"/>
        <v>4</v>
      </c>
      <c r="K1227" s="41">
        <f t="shared" si="293"/>
        <v>1</v>
      </c>
      <c r="L1227" s="41">
        <f t="shared" si="293"/>
        <v>0</v>
      </c>
      <c r="M1227" s="41">
        <f t="shared" si="293"/>
        <v>0</v>
      </c>
      <c r="N1227" s="41">
        <f t="shared" si="293"/>
        <v>0</v>
      </c>
      <c r="O1227" s="41">
        <f t="shared" si="293"/>
        <v>0</v>
      </c>
      <c r="P1227" s="78">
        <f t="shared" si="291"/>
        <v>1</v>
      </c>
      <c r="Q1227" s="144">
        <f t="shared" si="292"/>
        <v>400</v>
      </c>
    </row>
    <row r="1228" spans="1:17" ht="18" x14ac:dyDescent="0.2">
      <c r="A1228" s="31"/>
      <c r="B1228" s="10" t="s">
        <v>1006</v>
      </c>
      <c r="C1228" s="50">
        <v>123</v>
      </c>
      <c r="D1228" s="50" t="str">
        <f t="shared" ref="D1228:D1290" si="294">IF(C1228&lt;=100,"0-100",IF(AND(C1228&gt;100,C1228&lt;=200),"100-200",IF(AND(C1228&gt;200,C1228&lt;=300),"200-300",IF(AND(C1228&gt;300,C1228&lt;=500),"300-500",IF(AND(C1228&gt;500,C1228&lt;=1000),"500-1000",IF(AND(C1228&gt;1000,C1228&lt;=1500),"1000-1500",IF(AND(C1228&gt;1500,C1228&lt;=2000),"1500-2000",IF(AND(C1228&gt;2000,C1228&lt;=3000),"2000-3000",IF(AND(C1228&gt;3000,C1228&lt;=5000),"3000-5000",IF(C1228&gt;5000,"5000 и более"))))))))))</f>
        <v>100-200</v>
      </c>
      <c r="E1228" s="54">
        <v>1</v>
      </c>
      <c r="F1228" s="54"/>
      <c r="G1228" s="15"/>
      <c r="H1228" s="54"/>
      <c r="I1228" s="54"/>
      <c r="J1228" s="46">
        <f t="shared" si="288"/>
        <v>1</v>
      </c>
      <c r="K1228" s="62">
        <v>1</v>
      </c>
      <c r="L1228" s="67"/>
      <c r="M1228" s="67"/>
      <c r="N1228" s="67"/>
      <c r="O1228" s="67"/>
      <c r="P1228" s="78">
        <f t="shared" si="291"/>
        <v>1</v>
      </c>
      <c r="Q1228" s="144">
        <f t="shared" si="292"/>
        <v>100</v>
      </c>
    </row>
    <row r="1229" spans="1:17" ht="18" x14ac:dyDescent="0.2">
      <c r="A1229" s="31"/>
      <c r="B1229" s="10" t="s">
        <v>975</v>
      </c>
      <c r="C1229" s="50">
        <v>2</v>
      </c>
      <c r="D1229" s="50" t="str">
        <f t="shared" si="294"/>
        <v>0-100</v>
      </c>
      <c r="E1229" s="54">
        <v>0</v>
      </c>
      <c r="F1229" s="54"/>
      <c r="G1229" s="15"/>
      <c r="H1229" s="54"/>
      <c r="I1229" s="54"/>
      <c r="J1229" s="46">
        <f t="shared" si="288"/>
        <v>0</v>
      </c>
      <c r="K1229" s="62">
        <v>0</v>
      </c>
      <c r="L1229" s="67"/>
      <c r="M1229" s="67"/>
      <c r="N1229" s="67"/>
      <c r="O1229" s="67"/>
      <c r="P1229" s="78">
        <f t="shared" si="291"/>
        <v>0</v>
      </c>
      <c r="Q1229" s="146" t="s">
        <v>1798</v>
      </c>
    </row>
    <row r="1230" spans="1:17" ht="18" x14ac:dyDescent="0.2">
      <c r="A1230" s="31"/>
      <c r="B1230" s="10" t="s">
        <v>1007</v>
      </c>
      <c r="C1230" s="50">
        <v>234</v>
      </c>
      <c r="D1230" s="50" t="str">
        <f t="shared" si="294"/>
        <v>200-300</v>
      </c>
      <c r="E1230" s="54">
        <v>1</v>
      </c>
      <c r="F1230" s="54"/>
      <c r="G1230" s="15"/>
      <c r="H1230" s="54"/>
      <c r="I1230" s="54"/>
      <c r="J1230" s="46">
        <f t="shared" si="288"/>
        <v>1</v>
      </c>
      <c r="K1230" s="62">
        <v>0</v>
      </c>
      <c r="L1230" s="67"/>
      <c r="M1230" s="67"/>
      <c r="N1230" s="67"/>
      <c r="O1230" s="67"/>
      <c r="P1230" s="78">
        <f t="shared" si="291"/>
        <v>0</v>
      </c>
      <c r="Q1230" s="80" t="s">
        <v>1799</v>
      </c>
    </row>
    <row r="1231" spans="1:17" ht="18" x14ac:dyDescent="0.2">
      <c r="A1231" s="31"/>
      <c r="B1231" s="10" t="s">
        <v>1008</v>
      </c>
      <c r="C1231" s="50">
        <v>27</v>
      </c>
      <c r="D1231" s="50" t="str">
        <f t="shared" si="294"/>
        <v>0-100</v>
      </c>
      <c r="E1231" s="54">
        <v>0</v>
      </c>
      <c r="F1231" s="54"/>
      <c r="G1231" s="15"/>
      <c r="H1231" s="54"/>
      <c r="I1231" s="54"/>
      <c r="J1231" s="46">
        <f t="shared" si="288"/>
        <v>0</v>
      </c>
      <c r="K1231" s="62">
        <v>0</v>
      </c>
      <c r="L1231" s="67"/>
      <c r="M1231" s="67"/>
      <c r="N1231" s="67"/>
      <c r="O1231" s="67"/>
      <c r="P1231" s="78">
        <f t="shared" si="291"/>
        <v>0</v>
      </c>
      <c r="Q1231" s="146" t="s">
        <v>1798</v>
      </c>
    </row>
    <row r="1232" spans="1:17" ht="18" x14ac:dyDescent="0.2">
      <c r="A1232" s="31"/>
      <c r="B1232" s="10" t="s">
        <v>1009</v>
      </c>
      <c r="C1232" s="50">
        <v>209</v>
      </c>
      <c r="D1232" s="50" t="str">
        <f t="shared" si="294"/>
        <v>200-300</v>
      </c>
      <c r="E1232" s="54">
        <v>1</v>
      </c>
      <c r="F1232" s="54"/>
      <c r="G1232" s="15"/>
      <c r="H1232" s="54"/>
      <c r="I1232" s="54"/>
      <c r="J1232" s="46">
        <f t="shared" si="288"/>
        <v>1</v>
      </c>
      <c r="K1232" s="62">
        <v>0</v>
      </c>
      <c r="L1232" s="67"/>
      <c r="M1232" s="67"/>
      <c r="N1232" s="67"/>
      <c r="O1232" s="67"/>
      <c r="P1232" s="78">
        <f t="shared" si="291"/>
        <v>0</v>
      </c>
      <c r="Q1232" s="80" t="s">
        <v>1799</v>
      </c>
    </row>
    <row r="1233" spans="1:17" ht="18" x14ac:dyDescent="0.2">
      <c r="A1233" s="31"/>
      <c r="B1233" s="10" t="s">
        <v>1010</v>
      </c>
      <c r="C1233" s="50">
        <v>94</v>
      </c>
      <c r="D1233" s="50" t="str">
        <f t="shared" si="294"/>
        <v>0-100</v>
      </c>
      <c r="E1233" s="54">
        <v>1</v>
      </c>
      <c r="F1233" s="54"/>
      <c r="G1233" s="15"/>
      <c r="H1233" s="54"/>
      <c r="I1233" s="54"/>
      <c r="J1233" s="46">
        <f t="shared" si="288"/>
        <v>1</v>
      </c>
      <c r="K1233" s="62">
        <v>0</v>
      </c>
      <c r="L1233" s="67"/>
      <c r="M1233" s="67"/>
      <c r="N1233" s="67"/>
      <c r="O1233" s="67"/>
      <c r="P1233" s="78">
        <f t="shared" si="291"/>
        <v>0</v>
      </c>
      <c r="Q1233" s="80" t="s">
        <v>1799</v>
      </c>
    </row>
    <row r="1234" spans="1:17" ht="18" x14ac:dyDescent="0.2">
      <c r="A1234" s="31"/>
      <c r="B1234" s="10" t="s">
        <v>1011</v>
      </c>
      <c r="C1234" s="50">
        <v>14</v>
      </c>
      <c r="D1234" s="50" t="str">
        <f t="shared" si="294"/>
        <v>0-100</v>
      </c>
      <c r="E1234" s="54">
        <v>0</v>
      </c>
      <c r="F1234" s="54"/>
      <c r="G1234" s="15"/>
      <c r="H1234" s="54"/>
      <c r="I1234" s="54"/>
      <c r="J1234" s="46">
        <f t="shared" si="288"/>
        <v>0</v>
      </c>
      <c r="K1234" s="62">
        <v>0</v>
      </c>
      <c r="L1234" s="67"/>
      <c r="M1234" s="67"/>
      <c r="N1234" s="67"/>
      <c r="O1234" s="67"/>
      <c r="P1234" s="78">
        <f t="shared" si="291"/>
        <v>0</v>
      </c>
      <c r="Q1234" s="146" t="s">
        <v>1798</v>
      </c>
    </row>
    <row r="1235" spans="1:17" ht="18" x14ac:dyDescent="0.2">
      <c r="A1235" s="39">
        <v>6</v>
      </c>
      <c r="B1235" s="12" t="s">
        <v>1704</v>
      </c>
      <c r="C1235" s="40">
        <v>828</v>
      </c>
      <c r="D1235" s="40"/>
      <c r="E1235" s="53">
        <f>SUM(E1236:E1238)</f>
        <v>2</v>
      </c>
      <c r="F1235" s="53">
        <f t="shared" ref="F1235:O1235" si="295">SUM(F1236:F1238)</f>
        <v>0</v>
      </c>
      <c r="G1235" s="53">
        <f t="shared" si="295"/>
        <v>0</v>
      </c>
      <c r="H1235" s="53">
        <f t="shared" si="295"/>
        <v>0</v>
      </c>
      <c r="I1235" s="53">
        <f t="shared" si="295"/>
        <v>0</v>
      </c>
      <c r="J1235" s="42">
        <f t="shared" si="288"/>
        <v>2</v>
      </c>
      <c r="K1235" s="41">
        <f t="shared" si="295"/>
        <v>1</v>
      </c>
      <c r="L1235" s="41">
        <f t="shared" si="295"/>
        <v>0</v>
      </c>
      <c r="M1235" s="41">
        <f t="shared" si="295"/>
        <v>0</v>
      </c>
      <c r="N1235" s="41">
        <f t="shared" si="295"/>
        <v>0</v>
      </c>
      <c r="O1235" s="41">
        <f t="shared" si="295"/>
        <v>0</v>
      </c>
      <c r="P1235" s="78">
        <f t="shared" si="291"/>
        <v>1</v>
      </c>
      <c r="Q1235" s="144">
        <f t="shared" si="292"/>
        <v>200</v>
      </c>
    </row>
    <row r="1236" spans="1:17" ht="18" x14ac:dyDescent="0.2">
      <c r="A1236" s="31"/>
      <c r="B1236" s="11" t="s">
        <v>1012</v>
      </c>
      <c r="C1236" s="50">
        <v>595</v>
      </c>
      <c r="D1236" s="50" t="str">
        <f t="shared" si="294"/>
        <v>500-1000</v>
      </c>
      <c r="E1236" s="54">
        <v>1</v>
      </c>
      <c r="F1236" s="54"/>
      <c r="G1236" s="15"/>
      <c r="H1236" s="54"/>
      <c r="I1236" s="54"/>
      <c r="J1236" s="46">
        <f t="shared" si="288"/>
        <v>1</v>
      </c>
      <c r="K1236" s="62">
        <v>1</v>
      </c>
      <c r="L1236" s="67"/>
      <c r="M1236" s="67"/>
      <c r="N1236" s="67"/>
      <c r="O1236" s="67"/>
      <c r="P1236" s="78">
        <f t="shared" si="291"/>
        <v>1</v>
      </c>
      <c r="Q1236" s="144">
        <f t="shared" si="292"/>
        <v>100</v>
      </c>
    </row>
    <row r="1237" spans="1:17" ht="18" x14ac:dyDescent="0.2">
      <c r="A1237" s="31"/>
      <c r="B1237" s="10" t="s">
        <v>1013</v>
      </c>
      <c r="C1237" s="50">
        <v>70</v>
      </c>
      <c r="D1237" s="50" t="str">
        <f t="shared" si="294"/>
        <v>0-100</v>
      </c>
      <c r="E1237" s="54">
        <v>0</v>
      </c>
      <c r="F1237" s="54"/>
      <c r="G1237" s="15"/>
      <c r="H1237" s="54"/>
      <c r="I1237" s="54"/>
      <c r="J1237" s="46">
        <f t="shared" si="288"/>
        <v>0</v>
      </c>
      <c r="K1237" s="62">
        <v>0</v>
      </c>
      <c r="L1237" s="67"/>
      <c r="M1237" s="67"/>
      <c r="N1237" s="67"/>
      <c r="O1237" s="67"/>
      <c r="P1237" s="78">
        <f t="shared" si="291"/>
        <v>0</v>
      </c>
      <c r="Q1237" s="146" t="s">
        <v>1798</v>
      </c>
    </row>
    <row r="1238" spans="1:17" ht="18" x14ac:dyDescent="0.2">
      <c r="A1238" s="31"/>
      <c r="B1238" s="10" t="s">
        <v>1014</v>
      </c>
      <c r="C1238" s="50">
        <v>163</v>
      </c>
      <c r="D1238" s="50" t="str">
        <f t="shared" si="294"/>
        <v>100-200</v>
      </c>
      <c r="E1238" s="54">
        <v>1</v>
      </c>
      <c r="F1238" s="54"/>
      <c r="G1238" s="15"/>
      <c r="H1238" s="54"/>
      <c r="I1238" s="54"/>
      <c r="J1238" s="46">
        <f t="shared" si="288"/>
        <v>1</v>
      </c>
      <c r="K1238" s="62">
        <v>0</v>
      </c>
      <c r="L1238" s="67"/>
      <c r="M1238" s="67"/>
      <c r="N1238" s="67"/>
      <c r="O1238" s="67"/>
      <c r="P1238" s="78">
        <f t="shared" si="291"/>
        <v>0</v>
      </c>
      <c r="Q1238" s="80" t="s">
        <v>1799</v>
      </c>
    </row>
    <row r="1239" spans="1:17" ht="18" x14ac:dyDescent="0.2">
      <c r="A1239" s="39">
        <v>7</v>
      </c>
      <c r="B1239" s="12" t="s">
        <v>1705</v>
      </c>
      <c r="C1239" s="40">
        <v>2748</v>
      </c>
      <c r="D1239" s="40"/>
      <c r="E1239" s="53">
        <f>SUM(E1240:E1242)</f>
        <v>1</v>
      </c>
      <c r="F1239" s="53">
        <f t="shared" ref="F1239:O1239" si="296">SUM(F1240:F1242)</f>
        <v>0</v>
      </c>
      <c r="G1239" s="53">
        <f t="shared" si="296"/>
        <v>0</v>
      </c>
      <c r="H1239" s="53">
        <f t="shared" si="296"/>
        <v>0</v>
      </c>
      <c r="I1239" s="53">
        <f t="shared" si="296"/>
        <v>0</v>
      </c>
      <c r="J1239" s="42">
        <f t="shared" si="288"/>
        <v>1</v>
      </c>
      <c r="K1239" s="41">
        <f t="shared" si="296"/>
        <v>2</v>
      </c>
      <c r="L1239" s="41">
        <f t="shared" si="296"/>
        <v>0</v>
      </c>
      <c r="M1239" s="41">
        <f t="shared" si="296"/>
        <v>0</v>
      </c>
      <c r="N1239" s="41">
        <f t="shared" si="296"/>
        <v>0</v>
      </c>
      <c r="O1239" s="41">
        <f t="shared" si="296"/>
        <v>0</v>
      </c>
      <c r="P1239" s="78">
        <f t="shared" si="291"/>
        <v>2</v>
      </c>
      <c r="Q1239" s="144">
        <f t="shared" si="292"/>
        <v>50</v>
      </c>
    </row>
    <row r="1240" spans="1:17" ht="18" x14ac:dyDescent="0.2">
      <c r="A1240" s="31"/>
      <c r="B1240" s="10" t="s">
        <v>1015</v>
      </c>
      <c r="C1240" s="50">
        <v>1810</v>
      </c>
      <c r="D1240" s="50" t="str">
        <f t="shared" si="294"/>
        <v>1500-2000</v>
      </c>
      <c r="E1240" s="54">
        <v>1</v>
      </c>
      <c r="F1240" s="54"/>
      <c r="G1240" s="15"/>
      <c r="H1240" s="54"/>
      <c r="I1240" s="54"/>
      <c r="J1240" s="46">
        <f t="shared" si="288"/>
        <v>1</v>
      </c>
      <c r="K1240" s="62">
        <v>1</v>
      </c>
      <c r="L1240" s="67"/>
      <c r="M1240" s="67"/>
      <c r="N1240" s="67"/>
      <c r="O1240" s="67"/>
      <c r="P1240" s="78">
        <f t="shared" si="291"/>
        <v>1</v>
      </c>
      <c r="Q1240" s="144">
        <f t="shared" si="292"/>
        <v>100</v>
      </c>
    </row>
    <row r="1241" spans="1:17" ht="18" x14ac:dyDescent="0.2">
      <c r="A1241" s="31"/>
      <c r="B1241" s="10" t="s">
        <v>1016</v>
      </c>
      <c r="C1241" s="50">
        <v>172</v>
      </c>
      <c r="D1241" s="50" t="str">
        <f t="shared" si="294"/>
        <v>100-200</v>
      </c>
      <c r="E1241" s="54">
        <v>0</v>
      </c>
      <c r="F1241" s="54"/>
      <c r="G1241" s="15"/>
      <c r="H1241" s="54"/>
      <c r="I1241" s="54"/>
      <c r="J1241" s="46">
        <f t="shared" si="288"/>
        <v>0</v>
      </c>
      <c r="K1241" s="62">
        <v>0</v>
      </c>
      <c r="L1241" s="67"/>
      <c r="M1241" s="67"/>
      <c r="N1241" s="67"/>
      <c r="O1241" s="67"/>
      <c r="P1241" s="78">
        <f t="shared" si="291"/>
        <v>0</v>
      </c>
      <c r="Q1241" s="146" t="s">
        <v>1798</v>
      </c>
    </row>
    <row r="1242" spans="1:17" ht="18" x14ac:dyDescent="0.2">
      <c r="A1242" s="31"/>
      <c r="B1242" s="10" t="s">
        <v>1017</v>
      </c>
      <c r="C1242" s="50">
        <v>766</v>
      </c>
      <c r="D1242" s="50" t="str">
        <f t="shared" si="294"/>
        <v>500-1000</v>
      </c>
      <c r="E1242" s="149"/>
      <c r="F1242" s="54"/>
      <c r="G1242" s="15"/>
      <c r="H1242" s="54"/>
      <c r="I1242" s="54"/>
      <c r="J1242" s="46">
        <f t="shared" si="288"/>
        <v>0</v>
      </c>
      <c r="K1242" s="62">
        <v>1</v>
      </c>
      <c r="L1242" s="67"/>
      <c r="M1242" s="67"/>
      <c r="N1242" s="67"/>
      <c r="O1242" s="67"/>
      <c r="P1242" s="78">
        <f t="shared" si="291"/>
        <v>1</v>
      </c>
      <c r="Q1242" s="144">
        <f t="shared" si="292"/>
        <v>0</v>
      </c>
    </row>
    <row r="1243" spans="1:17" ht="18" x14ac:dyDescent="0.2">
      <c r="A1243" s="39">
        <v>8</v>
      </c>
      <c r="B1243" s="12" t="s">
        <v>1706</v>
      </c>
      <c r="C1243" s="40">
        <v>713</v>
      </c>
      <c r="D1243" s="40"/>
      <c r="E1243" s="53">
        <f>SUM(E1244:E1255)</f>
        <v>2</v>
      </c>
      <c r="F1243" s="53">
        <f t="shared" ref="F1243:O1243" si="297">SUM(F1244:F1255)</f>
        <v>0</v>
      </c>
      <c r="G1243" s="53">
        <f t="shared" si="297"/>
        <v>0</v>
      </c>
      <c r="H1243" s="53">
        <f t="shared" si="297"/>
        <v>0</v>
      </c>
      <c r="I1243" s="53">
        <f t="shared" si="297"/>
        <v>0</v>
      </c>
      <c r="J1243" s="42">
        <f t="shared" si="288"/>
        <v>2</v>
      </c>
      <c r="K1243" s="41">
        <f t="shared" si="297"/>
        <v>1</v>
      </c>
      <c r="L1243" s="41">
        <f t="shared" si="297"/>
        <v>0</v>
      </c>
      <c r="M1243" s="41">
        <f t="shared" si="297"/>
        <v>0</v>
      </c>
      <c r="N1243" s="41">
        <f t="shared" si="297"/>
        <v>0</v>
      </c>
      <c r="O1243" s="41">
        <f t="shared" si="297"/>
        <v>0</v>
      </c>
      <c r="P1243" s="78">
        <f t="shared" si="291"/>
        <v>1</v>
      </c>
      <c r="Q1243" s="144">
        <f t="shared" si="292"/>
        <v>200</v>
      </c>
    </row>
    <row r="1244" spans="1:17" ht="18" x14ac:dyDescent="0.2">
      <c r="A1244" s="31"/>
      <c r="B1244" s="10" t="s">
        <v>1018</v>
      </c>
      <c r="C1244" s="50">
        <v>329</v>
      </c>
      <c r="D1244" s="50" t="str">
        <f t="shared" si="294"/>
        <v>300-500</v>
      </c>
      <c r="E1244" s="54">
        <v>1</v>
      </c>
      <c r="F1244" s="54"/>
      <c r="G1244" s="15"/>
      <c r="H1244" s="54"/>
      <c r="I1244" s="54"/>
      <c r="J1244" s="46">
        <f t="shared" si="288"/>
        <v>1</v>
      </c>
      <c r="K1244" s="62">
        <v>1</v>
      </c>
      <c r="L1244" s="67"/>
      <c r="M1244" s="67"/>
      <c r="N1244" s="67"/>
      <c r="O1244" s="67"/>
      <c r="P1244" s="78">
        <f t="shared" si="291"/>
        <v>1</v>
      </c>
      <c r="Q1244" s="144">
        <f t="shared" si="292"/>
        <v>100</v>
      </c>
    </row>
    <row r="1245" spans="1:17" ht="18" x14ac:dyDescent="0.2">
      <c r="A1245" s="31"/>
      <c r="B1245" s="10" t="s">
        <v>1019</v>
      </c>
      <c r="C1245" s="50">
        <v>0</v>
      </c>
      <c r="D1245" s="50" t="str">
        <f t="shared" si="294"/>
        <v>0-100</v>
      </c>
      <c r="E1245" s="54">
        <v>0</v>
      </c>
      <c r="F1245" s="54"/>
      <c r="G1245" s="15"/>
      <c r="H1245" s="54"/>
      <c r="I1245" s="54"/>
      <c r="J1245" s="46">
        <f t="shared" si="288"/>
        <v>0</v>
      </c>
      <c r="K1245" s="62">
        <v>0</v>
      </c>
      <c r="L1245" s="67"/>
      <c r="M1245" s="67"/>
      <c r="N1245" s="67"/>
      <c r="O1245" s="67"/>
      <c r="P1245" s="78">
        <f t="shared" si="291"/>
        <v>0</v>
      </c>
      <c r="Q1245" s="146" t="s">
        <v>1798</v>
      </c>
    </row>
    <row r="1246" spans="1:17" ht="18" x14ac:dyDescent="0.2">
      <c r="A1246" s="31"/>
      <c r="B1246" s="10" t="s">
        <v>1020</v>
      </c>
      <c r="C1246" s="50">
        <v>13</v>
      </c>
      <c r="D1246" s="50" t="str">
        <f t="shared" si="294"/>
        <v>0-100</v>
      </c>
      <c r="E1246" s="54">
        <v>0</v>
      </c>
      <c r="F1246" s="54"/>
      <c r="G1246" s="15"/>
      <c r="H1246" s="54"/>
      <c r="I1246" s="54"/>
      <c r="J1246" s="46">
        <f t="shared" si="288"/>
        <v>0</v>
      </c>
      <c r="K1246" s="62">
        <v>0</v>
      </c>
      <c r="L1246" s="67"/>
      <c r="M1246" s="67"/>
      <c r="N1246" s="67"/>
      <c r="O1246" s="67"/>
      <c r="P1246" s="78">
        <f t="shared" si="291"/>
        <v>0</v>
      </c>
      <c r="Q1246" s="146" t="s">
        <v>1798</v>
      </c>
    </row>
    <row r="1247" spans="1:17" ht="18" x14ac:dyDescent="0.2">
      <c r="A1247" s="31"/>
      <c r="B1247" s="10" t="s">
        <v>1021</v>
      </c>
      <c r="C1247" s="50">
        <v>81</v>
      </c>
      <c r="D1247" s="50" t="str">
        <f t="shared" si="294"/>
        <v>0-100</v>
      </c>
      <c r="E1247" s="54">
        <v>0</v>
      </c>
      <c r="F1247" s="54"/>
      <c r="G1247" s="15"/>
      <c r="H1247" s="54"/>
      <c r="I1247" s="54"/>
      <c r="J1247" s="46">
        <f t="shared" si="288"/>
        <v>0</v>
      </c>
      <c r="K1247" s="62">
        <v>0</v>
      </c>
      <c r="L1247" s="67"/>
      <c r="M1247" s="67"/>
      <c r="N1247" s="67"/>
      <c r="O1247" s="67"/>
      <c r="P1247" s="78">
        <f t="shared" si="291"/>
        <v>0</v>
      </c>
      <c r="Q1247" s="146" t="s">
        <v>1798</v>
      </c>
    </row>
    <row r="1248" spans="1:17" ht="18" x14ac:dyDescent="0.2">
      <c r="A1248" s="31"/>
      <c r="B1248" s="10" t="s">
        <v>1022</v>
      </c>
      <c r="C1248" s="50">
        <v>99</v>
      </c>
      <c r="D1248" s="50" t="str">
        <f t="shared" si="294"/>
        <v>0-100</v>
      </c>
      <c r="E1248" s="54">
        <v>0</v>
      </c>
      <c r="F1248" s="54"/>
      <c r="G1248" s="15"/>
      <c r="H1248" s="54"/>
      <c r="I1248" s="54"/>
      <c r="J1248" s="46">
        <f t="shared" si="288"/>
        <v>0</v>
      </c>
      <c r="K1248" s="62">
        <v>0</v>
      </c>
      <c r="L1248" s="67"/>
      <c r="M1248" s="67"/>
      <c r="N1248" s="67"/>
      <c r="O1248" s="67"/>
      <c r="P1248" s="78">
        <f t="shared" si="291"/>
        <v>0</v>
      </c>
      <c r="Q1248" s="146" t="s">
        <v>1798</v>
      </c>
    </row>
    <row r="1249" spans="1:17" ht="18" x14ac:dyDescent="0.2">
      <c r="A1249" s="31"/>
      <c r="B1249" s="10" t="s">
        <v>1023</v>
      </c>
      <c r="C1249" s="50">
        <v>10</v>
      </c>
      <c r="D1249" s="50" t="str">
        <f t="shared" si="294"/>
        <v>0-100</v>
      </c>
      <c r="E1249" s="54">
        <v>0</v>
      </c>
      <c r="F1249" s="54"/>
      <c r="G1249" s="15"/>
      <c r="H1249" s="54"/>
      <c r="I1249" s="54"/>
      <c r="J1249" s="46">
        <f t="shared" si="288"/>
        <v>0</v>
      </c>
      <c r="K1249" s="62">
        <v>0</v>
      </c>
      <c r="L1249" s="67"/>
      <c r="M1249" s="67"/>
      <c r="N1249" s="67"/>
      <c r="O1249" s="67"/>
      <c r="P1249" s="78">
        <f t="shared" si="291"/>
        <v>0</v>
      </c>
      <c r="Q1249" s="146" t="s">
        <v>1798</v>
      </c>
    </row>
    <row r="1250" spans="1:17" ht="18" x14ac:dyDescent="0.2">
      <c r="A1250" s="31"/>
      <c r="B1250" s="10" t="s">
        <v>1024</v>
      </c>
      <c r="C1250" s="50">
        <v>5</v>
      </c>
      <c r="D1250" s="50" t="str">
        <f t="shared" si="294"/>
        <v>0-100</v>
      </c>
      <c r="E1250" s="54">
        <v>0</v>
      </c>
      <c r="F1250" s="54"/>
      <c r="G1250" s="15"/>
      <c r="H1250" s="54"/>
      <c r="I1250" s="54"/>
      <c r="J1250" s="46">
        <f t="shared" si="288"/>
        <v>0</v>
      </c>
      <c r="K1250" s="62">
        <v>0</v>
      </c>
      <c r="L1250" s="67"/>
      <c r="M1250" s="67"/>
      <c r="N1250" s="67"/>
      <c r="O1250" s="67"/>
      <c r="P1250" s="78">
        <f t="shared" si="291"/>
        <v>0</v>
      </c>
      <c r="Q1250" s="146" t="s">
        <v>1798</v>
      </c>
    </row>
    <row r="1251" spans="1:17" ht="18" x14ac:dyDescent="0.2">
      <c r="A1251" s="31"/>
      <c r="B1251" s="10" t="s">
        <v>1025</v>
      </c>
      <c r="C1251" s="50">
        <v>118</v>
      </c>
      <c r="D1251" s="50" t="str">
        <f t="shared" si="294"/>
        <v>100-200</v>
      </c>
      <c r="E1251" s="54">
        <v>1</v>
      </c>
      <c r="F1251" s="54"/>
      <c r="G1251" s="15"/>
      <c r="H1251" s="54"/>
      <c r="I1251" s="54"/>
      <c r="J1251" s="46">
        <f t="shared" si="288"/>
        <v>1</v>
      </c>
      <c r="K1251" s="62">
        <v>0</v>
      </c>
      <c r="L1251" s="67"/>
      <c r="M1251" s="67"/>
      <c r="N1251" s="67"/>
      <c r="O1251" s="67"/>
      <c r="P1251" s="78">
        <f t="shared" si="291"/>
        <v>0</v>
      </c>
      <c r="Q1251" s="80" t="s">
        <v>1799</v>
      </c>
    </row>
    <row r="1252" spans="1:17" ht="18" x14ac:dyDescent="0.2">
      <c r="A1252" s="31"/>
      <c r="B1252" s="10" t="s">
        <v>1026</v>
      </c>
      <c r="C1252" s="50">
        <v>0</v>
      </c>
      <c r="D1252" s="50" t="str">
        <f t="shared" si="294"/>
        <v>0-100</v>
      </c>
      <c r="E1252" s="54">
        <v>0</v>
      </c>
      <c r="F1252" s="54"/>
      <c r="G1252" s="15"/>
      <c r="H1252" s="54"/>
      <c r="I1252" s="54"/>
      <c r="J1252" s="46">
        <f t="shared" si="288"/>
        <v>0</v>
      </c>
      <c r="K1252" s="62">
        <v>0</v>
      </c>
      <c r="L1252" s="67"/>
      <c r="M1252" s="67"/>
      <c r="N1252" s="67"/>
      <c r="O1252" s="67"/>
      <c r="P1252" s="78">
        <f t="shared" si="291"/>
        <v>0</v>
      </c>
      <c r="Q1252" s="146" t="s">
        <v>1798</v>
      </c>
    </row>
    <row r="1253" spans="1:17" ht="18" x14ac:dyDescent="0.2">
      <c r="A1253" s="31"/>
      <c r="B1253" s="10" t="s">
        <v>1027</v>
      </c>
      <c r="C1253" s="50">
        <v>20</v>
      </c>
      <c r="D1253" s="50" t="str">
        <f t="shared" si="294"/>
        <v>0-100</v>
      </c>
      <c r="E1253" s="54">
        <v>0</v>
      </c>
      <c r="F1253" s="54"/>
      <c r="G1253" s="15"/>
      <c r="H1253" s="54"/>
      <c r="I1253" s="54"/>
      <c r="J1253" s="46">
        <f t="shared" si="288"/>
        <v>0</v>
      </c>
      <c r="K1253" s="62">
        <v>0</v>
      </c>
      <c r="L1253" s="67"/>
      <c r="M1253" s="67"/>
      <c r="N1253" s="67"/>
      <c r="O1253" s="67"/>
      <c r="P1253" s="78">
        <f t="shared" si="291"/>
        <v>0</v>
      </c>
      <c r="Q1253" s="146" t="s">
        <v>1798</v>
      </c>
    </row>
    <row r="1254" spans="1:17" ht="18" x14ac:dyDescent="0.2">
      <c r="A1254" s="31"/>
      <c r="B1254" s="10" t="s">
        <v>1028</v>
      </c>
      <c r="C1254" s="50">
        <v>29</v>
      </c>
      <c r="D1254" s="50" t="str">
        <f t="shared" si="294"/>
        <v>0-100</v>
      </c>
      <c r="E1254" s="54">
        <v>0</v>
      </c>
      <c r="F1254" s="54"/>
      <c r="G1254" s="15"/>
      <c r="H1254" s="54"/>
      <c r="I1254" s="54"/>
      <c r="J1254" s="46">
        <f t="shared" si="288"/>
        <v>0</v>
      </c>
      <c r="K1254" s="62">
        <v>0</v>
      </c>
      <c r="L1254" s="67"/>
      <c r="M1254" s="67"/>
      <c r="N1254" s="67"/>
      <c r="O1254" s="67"/>
      <c r="P1254" s="78">
        <f t="shared" si="291"/>
        <v>0</v>
      </c>
      <c r="Q1254" s="146" t="s">
        <v>1798</v>
      </c>
    </row>
    <row r="1255" spans="1:17" ht="18" x14ac:dyDescent="0.2">
      <c r="A1255" s="31"/>
      <c r="B1255" s="10" t="s">
        <v>1029</v>
      </c>
      <c r="C1255" s="50">
        <v>9</v>
      </c>
      <c r="D1255" s="50" t="str">
        <f t="shared" si="294"/>
        <v>0-100</v>
      </c>
      <c r="E1255" s="54">
        <v>0</v>
      </c>
      <c r="F1255" s="54"/>
      <c r="G1255" s="15"/>
      <c r="H1255" s="54"/>
      <c r="I1255" s="54"/>
      <c r="J1255" s="46">
        <f t="shared" si="288"/>
        <v>0</v>
      </c>
      <c r="K1255" s="62">
        <v>0</v>
      </c>
      <c r="L1255" s="67"/>
      <c r="M1255" s="67"/>
      <c r="N1255" s="67"/>
      <c r="O1255" s="67"/>
      <c r="P1255" s="78">
        <f t="shared" si="291"/>
        <v>0</v>
      </c>
      <c r="Q1255" s="146" t="s">
        <v>1798</v>
      </c>
    </row>
    <row r="1256" spans="1:17" ht="18" x14ac:dyDescent="0.2">
      <c r="A1256" s="39">
        <v>9</v>
      </c>
      <c r="B1256" s="12" t="s">
        <v>1627</v>
      </c>
      <c r="C1256" s="40">
        <v>1345</v>
      </c>
      <c r="D1256" s="40"/>
      <c r="E1256" s="53">
        <f>SUM(E1257:E1266)</f>
        <v>4</v>
      </c>
      <c r="F1256" s="53">
        <f t="shared" ref="F1256:O1256" si="298">SUM(F1257:F1266)</f>
        <v>0</v>
      </c>
      <c r="G1256" s="53">
        <f t="shared" si="298"/>
        <v>0</v>
      </c>
      <c r="H1256" s="53">
        <f t="shared" si="298"/>
        <v>0</v>
      </c>
      <c r="I1256" s="53">
        <f t="shared" si="298"/>
        <v>0</v>
      </c>
      <c r="J1256" s="42">
        <f t="shared" si="288"/>
        <v>4</v>
      </c>
      <c r="K1256" s="41">
        <f t="shared" si="298"/>
        <v>2</v>
      </c>
      <c r="L1256" s="41">
        <f t="shared" si="298"/>
        <v>0</v>
      </c>
      <c r="M1256" s="41">
        <f t="shared" si="298"/>
        <v>0</v>
      </c>
      <c r="N1256" s="41">
        <f t="shared" si="298"/>
        <v>0</v>
      </c>
      <c r="O1256" s="41">
        <f t="shared" si="298"/>
        <v>0</v>
      </c>
      <c r="P1256" s="78">
        <f t="shared" si="291"/>
        <v>2</v>
      </c>
      <c r="Q1256" s="144">
        <f t="shared" si="292"/>
        <v>200</v>
      </c>
    </row>
    <row r="1257" spans="1:17" ht="18" x14ac:dyDescent="0.2">
      <c r="A1257" s="31"/>
      <c r="B1257" s="10" t="s">
        <v>1030</v>
      </c>
      <c r="C1257" s="50">
        <v>393</v>
      </c>
      <c r="D1257" s="50" t="str">
        <f t="shared" si="294"/>
        <v>300-500</v>
      </c>
      <c r="E1257" s="54">
        <v>1</v>
      </c>
      <c r="F1257" s="54"/>
      <c r="G1257" s="15"/>
      <c r="H1257" s="54"/>
      <c r="I1257" s="54"/>
      <c r="J1257" s="46">
        <f t="shared" si="288"/>
        <v>1</v>
      </c>
      <c r="K1257" s="62">
        <v>1</v>
      </c>
      <c r="L1257" s="67"/>
      <c r="M1257" s="67"/>
      <c r="N1257" s="67"/>
      <c r="O1257" s="67"/>
      <c r="P1257" s="78">
        <f t="shared" si="291"/>
        <v>1</v>
      </c>
      <c r="Q1257" s="144">
        <f t="shared" si="292"/>
        <v>100</v>
      </c>
    </row>
    <row r="1258" spans="1:17" ht="18" x14ac:dyDescent="0.2">
      <c r="A1258" s="31"/>
      <c r="B1258" s="10" t="s">
        <v>1031</v>
      </c>
      <c r="C1258" s="50">
        <v>7</v>
      </c>
      <c r="D1258" s="50" t="str">
        <f t="shared" si="294"/>
        <v>0-100</v>
      </c>
      <c r="E1258" s="54">
        <v>0</v>
      </c>
      <c r="F1258" s="54"/>
      <c r="G1258" s="15"/>
      <c r="H1258" s="54"/>
      <c r="I1258" s="54"/>
      <c r="J1258" s="46">
        <f t="shared" si="288"/>
        <v>0</v>
      </c>
      <c r="K1258" s="62">
        <v>0</v>
      </c>
      <c r="L1258" s="67"/>
      <c r="M1258" s="67"/>
      <c r="N1258" s="67"/>
      <c r="O1258" s="67"/>
      <c r="P1258" s="78">
        <f t="shared" si="291"/>
        <v>0</v>
      </c>
      <c r="Q1258" s="146" t="s">
        <v>1798</v>
      </c>
    </row>
    <row r="1259" spans="1:17" ht="18" x14ac:dyDescent="0.2">
      <c r="A1259" s="31"/>
      <c r="B1259" s="10" t="s">
        <v>1032</v>
      </c>
      <c r="C1259" s="50">
        <v>122</v>
      </c>
      <c r="D1259" s="50" t="str">
        <f t="shared" si="294"/>
        <v>100-200</v>
      </c>
      <c r="E1259" s="54">
        <v>0</v>
      </c>
      <c r="F1259" s="54"/>
      <c r="G1259" s="15"/>
      <c r="H1259" s="54"/>
      <c r="I1259" s="54"/>
      <c r="J1259" s="46">
        <f t="shared" si="288"/>
        <v>0</v>
      </c>
      <c r="K1259" s="62">
        <v>0</v>
      </c>
      <c r="L1259" s="67"/>
      <c r="M1259" s="67"/>
      <c r="N1259" s="67"/>
      <c r="O1259" s="67"/>
      <c r="P1259" s="78">
        <f t="shared" si="291"/>
        <v>0</v>
      </c>
      <c r="Q1259" s="146" t="s">
        <v>1798</v>
      </c>
    </row>
    <row r="1260" spans="1:17" ht="18" x14ac:dyDescent="0.2">
      <c r="A1260" s="31"/>
      <c r="B1260" s="10" t="s">
        <v>1033</v>
      </c>
      <c r="C1260" s="50">
        <v>42</v>
      </c>
      <c r="D1260" s="50" t="str">
        <f t="shared" si="294"/>
        <v>0-100</v>
      </c>
      <c r="E1260" s="54">
        <v>0</v>
      </c>
      <c r="F1260" s="54"/>
      <c r="G1260" s="15"/>
      <c r="H1260" s="54"/>
      <c r="I1260" s="54"/>
      <c r="J1260" s="46">
        <f t="shared" si="288"/>
        <v>0</v>
      </c>
      <c r="K1260" s="62">
        <v>0</v>
      </c>
      <c r="L1260" s="67"/>
      <c r="M1260" s="67"/>
      <c r="N1260" s="67"/>
      <c r="O1260" s="67"/>
      <c r="P1260" s="78">
        <f t="shared" si="291"/>
        <v>0</v>
      </c>
      <c r="Q1260" s="146" t="s">
        <v>1798</v>
      </c>
    </row>
    <row r="1261" spans="1:17" ht="18" x14ac:dyDescent="0.2">
      <c r="A1261" s="31"/>
      <c r="B1261" s="10" t="s">
        <v>1034</v>
      </c>
      <c r="C1261" s="50">
        <v>41</v>
      </c>
      <c r="D1261" s="50" t="str">
        <f t="shared" si="294"/>
        <v>0-100</v>
      </c>
      <c r="E1261" s="54">
        <v>0</v>
      </c>
      <c r="F1261" s="54"/>
      <c r="G1261" s="15"/>
      <c r="H1261" s="54"/>
      <c r="I1261" s="54"/>
      <c r="J1261" s="46">
        <f t="shared" si="288"/>
        <v>0</v>
      </c>
      <c r="K1261" s="62">
        <v>0</v>
      </c>
      <c r="L1261" s="67"/>
      <c r="M1261" s="67"/>
      <c r="N1261" s="67"/>
      <c r="O1261" s="67"/>
      <c r="P1261" s="78">
        <f t="shared" si="291"/>
        <v>0</v>
      </c>
      <c r="Q1261" s="146" t="s">
        <v>1798</v>
      </c>
    </row>
    <row r="1262" spans="1:17" ht="18" x14ac:dyDescent="0.2">
      <c r="A1262" s="31"/>
      <c r="B1262" s="10" t="s">
        <v>1035</v>
      </c>
      <c r="C1262" s="50">
        <v>337</v>
      </c>
      <c r="D1262" s="50" t="str">
        <f t="shared" si="294"/>
        <v>300-500</v>
      </c>
      <c r="E1262" s="54">
        <v>1</v>
      </c>
      <c r="F1262" s="54"/>
      <c r="G1262" s="15"/>
      <c r="H1262" s="54"/>
      <c r="I1262" s="54"/>
      <c r="J1262" s="46">
        <f t="shared" si="288"/>
        <v>1</v>
      </c>
      <c r="K1262" s="62">
        <v>1</v>
      </c>
      <c r="L1262" s="67"/>
      <c r="M1262" s="67"/>
      <c r="N1262" s="67"/>
      <c r="O1262" s="67"/>
      <c r="P1262" s="78">
        <f t="shared" si="291"/>
        <v>1</v>
      </c>
      <c r="Q1262" s="144">
        <f t="shared" si="292"/>
        <v>100</v>
      </c>
    </row>
    <row r="1263" spans="1:17" ht="18" x14ac:dyDescent="0.2">
      <c r="A1263" s="31"/>
      <c r="B1263" s="10" t="s">
        <v>1036</v>
      </c>
      <c r="C1263" s="50">
        <v>297</v>
      </c>
      <c r="D1263" s="50" t="str">
        <f t="shared" si="294"/>
        <v>200-300</v>
      </c>
      <c r="E1263" s="54">
        <v>1</v>
      </c>
      <c r="F1263" s="54"/>
      <c r="G1263" s="15"/>
      <c r="H1263" s="54"/>
      <c r="I1263" s="54"/>
      <c r="J1263" s="46">
        <f t="shared" si="288"/>
        <v>1</v>
      </c>
      <c r="K1263" s="62">
        <v>0</v>
      </c>
      <c r="L1263" s="67"/>
      <c r="M1263" s="67"/>
      <c r="N1263" s="67"/>
      <c r="O1263" s="67"/>
      <c r="P1263" s="78">
        <f t="shared" si="291"/>
        <v>0</v>
      </c>
      <c r="Q1263" s="80" t="s">
        <v>1799</v>
      </c>
    </row>
    <row r="1264" spans="1:17" ht="18" x14ac:dyDescent="0.2">
      <c r="A1264" s="31"/>
      <c r="B1264" s="10" t="s">
        <v>1037</v>
      </c>
      <c r="C1264" s="50">
        <v>3</v>
      </c>
      <c r="D1264" s="50" t="str">
        <f t="shared" si="294"/>
        <v>0-100</v>
      </c>
      <c r="E1264" s="54">
        <v>0</v>
      </c>
      <c r="F1264" s="54"/>
      <c r="G1264" s="15"/>
      <c r="H1264" s="54"/>
      <c r="I1264" s="54"/>
      <c r="J1264" s="46">
        <f t="shared" si="288"/>
        <v>0</v>
      </c>
      <c r="K1264" s="62">
        <v>0</v>
      </c>
      <c r="L1264" s="67"/>
      <c r="M1264" s="67"/>
      <c r="N1264" s="67"/>
      <c r="O1264" s="67"/>
      <c r="P1264" s="78">
        <f t="shared" si="291"/>
        <v>0</v>
      </c>
      <c r="Q1264" s="146" t="s">
        <v>1798</v>
      </c>
    </row>
    <row r="1265" spans="1:17" ht="18" x14ac:dyDescent="0.2">
      <c r="A1265" s="31"/>
      <c r="B1265" s="10" t="s">
        <v>1038</v>
      </c>
      <c r="C1265" s="50">
        <v>81</v>
      </c>
      <c r="D1265" s="50" t="str">
        <f t="shared" si="294"/>
        <v>0-100</v>
      </c>
      <c r="E1265" s="54">
        <v>1</v>
      </c>
      <c r="F1265" s="54"/>
      <c r="G1265" s="15"/>
      <c r="H1265" s="54"/>
      <c r="I1265" s="54"/>
      <c r="J1265" s="46">
        <f t="shared" si="288"/>
        <v>1</v>
      </c>
      <c r="K1265" s="62">
        <v>0</v>
      </c>
      <c r="L1265" s="67"/>
      <c r="M1265" s="67"/>
      <c r="N1265" s="67"/>
      <c r="O1265" s="67"/>
      <c r="P1265" s="78">
        <f t="shared" si="291"/>
        <v>0</v>
      </c>
      <c r="Q1265" s="80" t="s">
        <v>1799</v>
      </c>
    </row>
    <row r="1266" spans="1:17" ht="18" x14ac:dyDescent="0.2">
      <c r="A1266" s="31"/>
      <c r="B1266" s="10" t="s">
        <v>1039</v>
      </c>
      <c r="C1266" s="50">
        <v>22</v>
      </c>
      <c r="D1266" s="50" t="str">
        <f t="shared" si="294"/>
        <v>0-100</v>
      </c>
      <c r="E1266" s="54">
        <v>0</v>
      </c>
      <c r="F1266" s="54"/>
      <c r="G1266" s="15"/>
      <c r="H1266" s="54"/>
      <c r="I1266" s="54"/>
      <c r="J1266" s="46">
        <f t="shared" si="288"/>
        <v>0</v>
      </c>
      <c r="K1266" s="62">
        <v>0</v>
      </c>
      <c r="L1266" s="67"/>
      <c r="M1266" s="67"/>
      <c r="N1266" s="67"/>
      <c r="O1266" s="67"/>
      <c r="P1266" s="78">
        <f t="shared" si="291"/>
        <v>0</v>
      </c>
      <c r="Q1266" s="146" t="s">
        <v>1798</v>
      </c>
    </row>
    <row r="1267" spans="1:17" ht="18" x14ac:dyDescent="0.2">
      <c r="A1267" s="39">
        <v>10</v>
      </c>
      <c r="B1267" s="12" t="s">
        <v>1707</v>
      </c>
      <c r="C1267" s="40">
        <v>2868</v>
      </c>
      <c r="D1267" s="40"/>
      <c r="E1267" s="53">
        <f>SUM(E1268:E1275)</f>
        <v>5</v>
      </c>
      <c r="F1267" s="53">
        <f t="shared" ref="F1267:O1267" si="299">SUM(F1268:F1275)</f>
        <v>0</v>
      </c>
      <c r="G1267" s="53">
        <f t="shared" si="299"/>
        <v>0</v>
      </c>
      <c r="H1267" s="53">
        <f t="shared" si="299"/>
        <v>0</v>
      </c>
      <c r="I1267" s="53">
        <f t="shared" si="299"/>
        <v>0</v>
      </c>
      <c r="J1267" s="42">
        <f t="shared" si="288"/>
        <v>5</v>
      </c>
      <c r="K1267" s="41">
        <f t="shared" si="299"/>
        <v>3</v>
      </c>
      <c r="L1267" s="41">
        <f t="shared" si="299"/>
        <v>0</v>
      </c>
      <c r="M1267" s="41">
        <f t="shared" si="299"/>
        <v>0</v>
      </c>
      <c r="N1267" s="41">
        <f t="shared" si="299"/>
        <v>0</v>
      </c>
      <c r="O1267" s="41">
        <f t="shared" si="299"/>
        <v>0</v>
      </c>
      <c r="P1267" s="78">
        <f t="shared" si="291"/>
        <v>3</v>
      </c>
      <c r="Q1267" s="144">
        <f t="shared" si="292"/>
        <v>166.66666666666669</v>
      </c>
    </row>
    <row r="1268" spans="1:17" ht="18" x14ac:dyDescent="0.2">
      <c r="A1268" s="31"/>
      <c r="B1268" s="10" t="s">
        <v>1040</v>
      </c>
      <c r="C1268" s="50">
        <v>986</v>
      </c>
      <c r="D1268" s="50" t="str">
        <f t="shared" si="294"/>
        <v>500-1000</v>
      </c>
      <c r="E1268" s="54">
        <v>1</v>
      </c>
      <c r="F1268" s="54"/>
      <c r="G1268" s="15"/>
      <c r="H1268" s="54"/>
      <c r="I1268" s="54"/>
      <c r="J1268" s="46">
        <f t="shared" si="288"/>
        <v>1</v>
      </c>
      <c r="K1268" s="62">
        <v>1</v>
      </c>
      <c r="L1268" s="67"/>
      <c r="M1268" s="67"/>
      <c r="N1268" s="67"/>
      <c r="O1268" s="67"/>
      <c r="P1268" s="78">
        <f t="shared" si="291"/>
        <v>1</v>
      </c>
      <c r="Q1268" s="144">
        <f t="shared" si="292"/>
        <v>100</v>
      </c>
    </row>
    <row r="1269" spans="1:17" ht="18" x14ac:dyDescent="0.2">
      <c r="A1269" s="31"/>
      <c r="B1269" s="10" t="s">
        <v>1041</v>
      </c>
      <c r="C1269" s="50">
        <v>8</v>
      </c>
      <c r="D1269" s="50" t="str">
        <f t="shared" si="294"/>
        <v>0-100</v>
      </c>
      <c r="E1269" s="54">
        <v>0</v>
      </c>
      <c r="F1269" s="54"/>
      <c r="G1269" s="15"/>
      <c r="H1269" s="54"/>
      <c r="I1269" s="54"/>
      <c r="J1269" s="46">
        <f t="shared" si="288"/>
        <v>0</v>
      </c>
      <c r="K1269" s="62">
        <v>0</v>
      </c>
      <c r="L1269" s="67"/>
      <c r="M1269" s="67"/>
      <c r="N1269" s="67"/>
      <c r="O1269" s="67"/>
      <c r="P1269" s="78">
        <f t="shared" si="291"/>
        <v>0</v>
      </c>
      <c r="Q1269" s="146" t="s">
        <v>1798</v>
      </c>
    </row>
    <row r="1270" spans="1:17" ht="18" x14ac:dyDescent="0.2">
      <c r="A1270" s="31"/>
      <c r="B1270" s="10" t="s">
        <v>1042</v>
      </c>
      <c r="C1270" s="50">
        <v>167</v>
      </c>
      <c r="D1270" s="50" t="str">
        <f t="shared" si="294"/>
        <v>100-200</v>
      </c>
      <c r="E1270" s="54">
        <v>1</v>
      </c>
      <c r="F1270" s="54"/>
      <c r="G1270" s="15"/>
      <c r="H1270" s="54"/>
      <c r="I1270" s="54"/>
      <c r="J1270" s="46">
        <f t="shared" si="288"/>
        <v>1</v>
      </c>
      <c r="K1270" s="62">
        <v>0</v>
      </c>
      <c r="L1270" s="67"/>
      <c r="M1270" s="67"/>
      <c r="N1270" s="67"/>
      <c r="O1270" s="67"/>
      <c r="P1270" s="78">
        <f t="shared" si="291"/>
        <v>0</v>
      </c>
      <c r="Q1270" s="80" t="s">
        <v>1799</v>
      </c>
    </row>
    <row r="1271" spans="1:17" ht="18" x14ac:dyDescent="0.2">
      <c r="A1271" s="31"/>
      <c r="B1271" s="10" t="s">
        <v>1043</v>
      </c>
      <c r="C1271" s="50">
        <v>305</v>
      </c>
      <c r="D1271" s="50" t="str">
        <f t="shared" si="294"/>
        <v>300-500</v>
      </c>
      <c r="E1271" s="54">
        <v>1</v>
      </c>
      <c r="F1271" s="54"/>
      <c r="G1271" s="15"/>
      <c r="H1271" s="54"/>
      <c r="I1271" s="54"/>
      <c r="J1271" s="46">
        <f t="shared" si="288"/>
        <v>1</v>
      </c>
      <c r="K1271" s="62">
        <v>1</v>
      </c>
      <c r="L1271" s="67"/>
      <c r="M1271" s="67"/>
      <c r="N1271" s="67"/>
      <c r="O1271" s="67"/>
      <c r="P1271" s="78">
        <f t="shared" si="291"/>
        <v>1</v>
      </c>
      <c r="Q1271" s="144">
        <f t="shared" si="292"/>
        <v>100</v>
      </c>
    </row>
    <row r="1272" spans="1:17" ht="18" x14ac:dyDescent="0.2">
      <c r="A1272" s="31"/>
      <c r="B1272" s="10" t="s">
        <v>1044</v>
      </c>
      <c r="C1272" s="50">
        <v>249</v>
      </c>
      <c r="D1272" s="50" t="str">
        <f t="shared" si="294"/>
        <v>200-300</v>
      </c>
      <c r="E1272" s="54">
        <v>1</v>
      </c>
      <c r="F1272" s="54"/>
      <c r="G1272" s="15"/>
      <c r="H1272" s="54"/>
      <c r="I1272" s="54"/>
      <c r="J1272" s="46">
        <f t="shared" si="288"/>
        <v>1</v>
      </c>
      <c r="K1272" s="62">
        <v>0</v>
      </c>
      <c r="L1272" s="67"/>
      <c r="M1272" s="67"/>
      <c r="N1272" s="67"/>
      <c r="O1272" s="67"/>
      <c r="P1272" s="78">
        <f t="shared" si="291"/>
        <v>0</v>
      </c>
      <c r="Q1272" s="80" t="s">
        <v>1799</v>
      </c>
    </row>
    <row r="1273" spans="1:17" ht="18" x14ac:dyDescent="0.2">
      <c r="A1273" s="31"/>
      <c r="B1273" s="10" t="s">
        <v>1045</v>
      </c>
      <c r="C1273" s="50">
        <v>1114</v>
      </c>
      <c r="D1273" s="50" t="str">
        <f t="shared" si="294"/>
        <v>1000-1500</v>
      </c>
      <c r="E1273" s="54">
        <v>1</v>
      </c>
      <c r="F1273" s="54"/>
      <c r="G1273" s="15"/>
      <c r="H1273" s="54"/>
      <c r="I1273" s="54"/>
      <c r="J1273" s="46">
        <f t="shared" si="288"/>
        <v>1</v>
      </c>
      <c r="K1273" s="62">
        <v>1</v>
      </c>
      <c r="L1273" s="67"/>
      <c r="M1273" s="67"/>
      <c r="N1273" s="67"/>
      <c r="O1273" s="67"/>
      <c r="P1273" s="78">
        <f t="shared" si="291"/>
        <v>1</v>
      </c>
      <c r="Q1273" s="144">
        <f t="shared" si="292"/>
        <v>100</v>
      </c>
    </row>
    <row r="1274" spans="1:17" ht="18" x14ac:dyDescent="0.2">
      <c r="A1274" s="31"/>
      <c r="B1274" s="10" t="s">
        <v>1046</v>
      </c>
      <c r="C1274" s="50">
        <v>8</v>
      </c>
      <c r="D1274" s="50" t="str">
        <f t="shared" si="294"/>
        <v>0-100</v>
      </c>
      <c r="E1274" s="54">
        <v>0</v>
      </c>
      <c r="F1274" s="54"/>
      <c r="G1274" s="15"/>
      <c r="H1274" s="54"/>
      <c r="I1274" s="54"/>
      <c r="J1274" s="46">
        <f t="shared" si="288"/>
        <v>0</v>
      </c>
      <c r="K1274" s="62">
        <v>0</v>
      </c>
      <c r="L1274" s="67"/>
      <c r="M1274" s="67"/>
      <c r="N1274" s="67"/>
      <c r="O1274" s="67"/>
      <c r="P1274" s="78">
        <f t="shared" si="291"/>
        <v>0</v>
      </c>
      <c r="Q1274" s="146" t="s">
        <v>1798</v>
      </c>
    </row>
    <row r="1275" spans="1:17" ht="18" x14ac:dyDescent="0.2">
      <c r="A1275" s="31"/>
      <c r="B1275" s="10" t="s">
        <v>1047</v>
      </c>
      <c r="C1275" s="50">
        <v>31</v>
      </c>
      <c r="D1275" s="50" t="str">
        <f t="shared" si="294"/>
        <v>0-100</v>
      </c>
      <c r="E1275" s="54">
        <v>0</v>
      </c>
      <c r="F1275" s="54"/>
      <c r="G1275" s="15"/>
      <c r="H1275" s="54"/>
      <c r="I1275" s="54"/>
      <c r="J1275" s="46">
        <f t="shared" si="288"/>
        <v>0</v>
      </c>
      <c r="K1275" s="62">
        <v>0</v>
      </c>
      <c r="L1275" s="67"/>
      <c r="M1275" s="67"/>
      <c r="N1275" s="67"/>
      <c r="O1275" s="67"/>
      <c r="P1275" s="78">
        <f t="shared" si="291"/>
        <v>0</v>
      </c>
      <c r="Q1275" s="146" t="s">
        <v>1798</v>
      </c>
    </row>
    <row r="1276" spans="1:17" ht="18" x14ac:dyDescent="0.2">
      <c r="A1276" s="39">
        <v>11</v>
      </c>
      <c r="B1276" s="12" t="s">
        <v>1708</v>
      </c>
      <c r="C1276" s="40">
        <v>864</v>
      </c>
      <c r="D1276" s="40"/>
      <c r="E1276" s="53">
        <f>SUM(E1277:E1282)</f>
        <v>1</v>
      </c>
      <c r="F1276" s="53">
        <f t="shared" ref="F1276:O1276" si="300">SUM(F1277:F1282)</f>
        <v>0</v>
      </c>
      <c r="G1276" s="53">
        <f t="shared" si="300"/>
        <v>0</v>
      </c>
      <c r="H1276" s="53">
        <f t="shared" si="300"/>
        <v>0</v>
      </c>
      <c r="I1276" s="53">
        <f t="shared" si="300"/>
        <v>0</v>
      </c>
      <c r="J1276" s="42">
        <f t="shared" si="288"/>
        <v>1</v>
      </c>
      <c r="K1276" s="41">
        <f t="shared" si="300"/>
        <v>1</v>
      </c>
      <c r="L1276" s="41">
        <f t="shared" si="300"/>
        <v>0</v>
      </c>
      <c r="M1276" s="41">
        <f t="shared" si="300"/>
        <v>0</v>
      </c>
      <c r="N1276" s="41">
        <f t="shared" si="300"/>
        <v>0</v>
      </c>
      <c r="O1276" s="41">
        <f t="shared" si="300"/>
        <v>0</v>
      </c>
      <c r="P1276" s="78">
        <f t="shared" si="291"/>
        <v>1</v>
      </c>
      <c r="Q1276" s="144">
        <f t="shared" si="292"/>
        <v>100</v>
      </c>
    </row>
    <row r="1277" spans="1:17" ht="18" x14ac:dyDescent="0.2">
      <c r="A1277" s="31"/>
      <c r="B1277" s="10" t="s">
        <v>1048</v>
      </c>
      <c r="C1277" s="50">
        <v>521</v>
      </c>
      <c r="D1277" s="50" t="str">
        <f t="shared" si="294"/>
        <v>500-1000</v>
      </c>
      <c r="E1277" s="54">
        <v>1</v>
      </c>
      <c r="F1277" s="54"/>
      <c r="G1277" s="15"/>
      <c r="H1277" s="54"/>
      <c r="I1277" s="54"/>
      <c r="J1277" s="46">
        <f t="shared" ref="J1277:J1340" si="301">SUM(E1277:I1277)</f>
        <v>1</v>
      </c>
      <c r="K1277" s="62">
        <v>1</v>
      </c>
      <c r="L1277" s="67"/>
      <c r="M1277" s="67"/>
      <c r="N1277" s="67"/>
      <c r="O1277" s="67"/>
      <c r="P1277" s="78">
        <f t="shared" si="291"/>
        <v>1</v>
      </c>
      <c r="Q1277" s="144">
        <f t="shared" si="292"/>
        <v>100</v>
      </c>
    </row>
    <row r="1278" spans="1:17" ht="18" x14ac:dyDescent="0.2">
      <c r="A1278" s="31"/>
      <c r="B1278" s="10" t="s">
        <v>930</v>
      </c>
      <c r="C1278" s="50">
        <v>5</v>
      </c>
      <c r="D1278" s="50" t="str">
        <f t="shared" si="294"/>
        <v>0-100</v>
      </c>
      <c r="E1278" s="54">
        <v>0</v>
      </c>
      <c r="F1278" s="54"/>
      <c r="G1278" s="15"/>
      <c r="H1278" s="54"/>
      <c r="I1278" s="54"/>
      <c r="J1278" s="46">
        <f t="shared" si="301"/>
        <v>0</v>
      </c>
      <c r="K1278" s="62">
        <v>0</v>
      </c>
      <c r="L1278" s="67"/>
      <c r="M1278" s="67"/>
      <c r="N1278" s="67"/>
      <c r="O1278" s="67"/>
      <c r="P1278" s="78">
        <f t="shared" si="291"/>
        <v>0</v>
      </c>
      <c r="Q1278" s="146" t="s">
        <v>1798</v>
      </c>
    </row>
    <row r="1279" spans="1:17" ht="18" x14ac:dyDescent="0.2">
      <c r="A1279" s="31"/>
      <c r="B1279" s="10" t="s">
        <v>870</v>
      </c>
      <c r="C1279" s="50">
        <v>94</v>
      </c>
      <c r="D1279" s="50" t="str">
        <f t="shared" si="294"/>
        <v>0-100</v>
      </c>
      <c r="E1279" s="54">
        <v>0</v>
      </c>
      <c r="F1279" s="54"/>
      <c r="G1279" s="15"/>
      <c r="H1279" s="54"/>
      <c r="I1279" s="54"/>
      <c r="J1279" s="46">
        <f t="shared" si="301"/>
        <v>0</v>
      </c>
      <c r="K1279" s="62">
        <v>0</v>
      </c>
      <c r="L1279" s="67"/>
      <c r="M1279" s="67"/>
      <c r="N1279" s="67"/>
      <c r="O1279" s="67"/>
      <c r="P1279" s="78">
        <f t="shared" si="291"/>
        <v>0</v>
      </c>
      <c r="Q1279" s="146" t="s">
        <v>1798</v>
      </c>
    </row>
    <row r="1280" spans="1:17" ht="18" x14ac:dyDescent="0.2">
      <c r="A1280" s="31"/>
      <c r="B1280" s="10" t="s">
        <v>1049</v>
      </c>
      <c r="C1280" s="50">
        <v>1</v>
      </c>
      <c r="D1280" s="50" t="str">
        <f t="shared" si="294"/>
        <v>0-100</v>
      </c>
      <c r="E1280" s="54">
        <v>0</v>
      </c>
      <c r="F1280" s="54"/>
      <c r="G1280" s="15"/>
      <c r="H1280" s="54"/>
      <c r="I1280" s="54"/>
      <c r="J1280" s="46">
        <f t="shared" si="301"/>
        <v>0</v>
      </c>
      <c r="K1280" s="62">
        <v>0</v>
      </c>
      <c r="L1280" s="67"/>
      <c r="M1280" s="67"/>
      <c r="N1280" s="67"/>
      <c r="O1280" s="67"/>
      <c r="P1280" s="78">
        <f t="shared" si="291"/>
        <v>0</v>
      </c>
      <c r="Q1280" s="146" t="s">
        <v>1798</v>
      </c>
    </row>
    <row r="1281" spans="1:17" ht="18" x14ac:dyDescent="0.2">
      <c r="A1281" s="31"/>
      <c r="B1281" s="10" t="s">
        <v>1050</v>
      </c>
      <c r="C1281" s="50">
        <v>165</v>
      </c>
      <c r="D1281" s="50" t="str">
        <f t="shared" si="294"/>
        <v>100-200</v>
      </c>
      <c r="E1281" s="54">
        <v>0</v>
      </c>
      <c r="F1281" s="54"/>
      <c r="G1281" s="15"/>
      <c r="H1281" s="54"/>
      <c r="I1281" s="54"/>
      <c r="J1281" s="46">
        <f t="shared" si="301"/>
        <v>0</v>
      </c>
      <c r="K1281" s="62">
        <v>0</v>
      </c>
      <c r="L1281" s="67"/>
      <c r="M1281" s="67"/>
      <c r="N1281" s="67"/>
      <c r="O1281" s="67"/>
      <c r="P1281" s="78">
        <f t="shared" si="291"/>
        <v>0</v>
      </c>
      <c r="Q1281" s="146" t="s">
        <v>1798</v>
      </c>
    </row>
    <row r="1282" spans="1:17" ht="18" x14ac:dyDescent="0.2">
      <c r="A1282" s="31"/>
      <c r="B1282" s="10" t="s">
        <v>1051</v>
      </c>
      <c r="C1282" s="50">
        <v>68</v>
      </c>
      <c r="D1282" s="50" t="str">
        <f t="shared" si="294"/>
        <v>0-100</v>
      </c>
      <c r="E1282" s="54">
        <v>0</v>
      </c>
      <c r="F1282" s="54"/>
      <c r="G1282" s="15"/>
      <c r="H1282" s="54"/>
      <c r="I1282" s="54"/>
      <c r="J1282" s="46">
        <f t="shared" si="301"/>
        <v>0</v>
      </c>
      <c r="K1282" s="62">
        <v>0</v>
      </c>
      <c r="L1282" s="67"/>
      <c r="M1282" s="67"/>
      <c r="N1282" s="67"/>
      <c r="O1282" s="67"/>
      <c r="P1282" s="78">
        <f t="shared" si="291"/>
        <v>0</v>
      </c>
      <c r="Q1282" s="146" t="s">
        <v>1798</v>
      </c>
    </row>
    <row r="1283" spans="1:17" ht="18" x14ac:dyDescent="0.2">
      <c r="A1283" s="39">
        <v>12</v>
      </c>
      <c r="B1283" s="12" t="s">
        <v>1709</v>
      </c>
      <c r="C1283" s="40">
        <v>2369</v>
      </c>
      <c r="D1283" s="40"/>
      <c r="E1283" s="53">
        <f>SUM(E1284:E1291)</f>
        <v>2</v>
      </c>
      <c r="F1283" s="53">
        <f t="shared" ref="F1283:O1283" si="302">SUM(F1284:F1291)</f>
        <v>0</v>
      </c>
      <c r="G1283" s="53">
        <f t="shared" si="302"/>
        <v>0</v>
      </c>
      <c r="H1283" s="53">
        <f t="shared" si="302"/>
        <v>0</v>
      </c>
      <c r="I1283" s="53">
        <f t="shared" si="302"/>
        <v>0</v>
      </c>
      <c r="J1283" s="42">
        <f t="shared" si="301"/>
        <v>2</v>
      </c>
      <c r="K1283" s="41">
        <f t="shared" si="302"/>
        <v>3</v>
      </c>
      <c r="L1283" s="41">
        <f t="shared" si="302"/>
        <v>0</v>
      </c>
      <c r="M1283" s="41">
        <f t="shared" si="302"/>
        <v>0</v>
      </c>
      <c r="N1283" s="41">
        <f t="shared" si="302"/>
        <v>0</v>
      </c>
      <c r="O1283" s="41">
        <f t="shared" si="302"/>
        <v>0</v>
      </c>
      <c r="P1283" s="78">
        <f t="shared" si="291"/>
        <v>3</v>
      </c>
      <c r="Q1283" s="144">
        <f t="shared" si="292"/>
        <v>66.666666666666657</v>
      </c>
    </row>
    <row r="1284" spans="1:17" ht="18" x14ac:dyDescent="0.2">
      <c r="A1284" s="31"/>
      <c r="B1284" s="10" t="s">
        <v>1052</v>
      </c>
      <c r="C1284" s="50">
        <v>439</v>
      </c>
      <c r="D1284" s="50" t="str">
        <f t="shared" si="294"/>
        <v>300-500</v>
      </c>
      <c r="E1284" s="54">
        <v>1</v>
      </c>
      <c r="F1284" s="54"/>
      <c r="G1284" s="15"/>
      <c r="H1284" s="54"/>
      <c r="I1284" s="54"/>
      <c r="J1284" s="46">
        <f t="shared" si="301"/>
        <v>1</v>
      </c>
      <c r="K1284" s="62">
        <v>1</v>
      </c>
      <c r="L1284" s="67"/>
      <c r="M1284" s="67"/>
      <c r="N1284" s="67"/>
      <c r="O1284" s="67"/>
      <c r="P1284" s="78">
        <f t="shared" si="291"/>
        <v>1</v>
      </c>
      <c r="Q1284" s="144">
        <f t="shared" si="292"/>
        <v>100</v>
      </c>
    </row>
    <row r="1285" spans="1:17" ht="18" x14ac:dyDescent="0.2">
      <c r="A1285" s="31"/>
      <c r="B1285" s="10" t="s">
        <v>1053</v>
      </c>
      <c r="C1285" s="50">
        <v>1097</v>
      </c>
      <c r="D1285" s="50" t="str">
        <f t="shared" si="294"/>
        <v>1000-1500</v>
      </c>
      <c r="E1285" s="149">
        <v>1</v>
      </c>
      <c r="F1285" s="54"/>
      <c r="G1285" s="15"/>
      <c r="H1285" s="54"/>
      <c r="I1285" s="54"/>
      <c r="J1285" s="46">
        <f t="shared" si="301"/>
        <v>1</v>
      </c>
      <c r="K1285" s="62">
        <v>1</v>
      </c>
      <c r="L1285" s="67"/>
      <c r="M1285" s="67"/>
      <c r="N1285" s="67"/>
      <c r="O1285" s="67"/>
      <c r="P1285" s="78">
        <f t="shared" ref="P1285:P1348" si="303">SUM(K1285:O1285)</f>
        <v>1</v>
      </c>
      <c r="Q1285" s="144">
        <f t="shared" ref="Q1285:Q1341" si="304">J1285/P1285*100</f>
        <v>100</v>
      </c>
    </row>
    <row r="1286" spans="1:17" ht="18" x14ac:dyDescent="0.2">
      <c r="A1286" s="31"/>
      <c r="B1286" s="10" t="s">
        <v>1054</v>
      </c>
      <c r="C1286" s="50">
        <v>48</v>
      </c>
      <c r="D1286" s="50" t="str">
        <f t="shared" si="294"/>
        <v>0-100</v>
      </c>
      <c r="E1286" s="54">
        <v>0</v>
      </c>
      <c r="F1286" s="54"/>
      <c r="G1286" s="15"/>
      <c r="H1286" s="54"/>
      <c r="I1286" s="54"/>
      <c r="J1286" s="46">
        <f t="shared" si="301"/>
        <v>0</v>
      </c>
      <c r="K1286" s="62">
        <v>0</v>
      </c>
      <c r="L1286" s="67"/>
      <c r="M1286" s="67"/>
      <c r="N1286" s="67"/>
      <c r="O1286" s="67"/>
      <c r="P1286" s="78">
        <f t="shared" si="303"/>
        <v>0</v>
      </c>
      <c r="Q1286" s="146" t="s">
        <v>1798</v>
      </c>
    </row>
    <row r="1287" spans="1:17" ht="18" x14ac:dyDescent="0.2">
      <c r="A1287" s="31"/>
      <c r="B1287" s="10" t="s">
        <v>1055</v>
      </c>
      <c r="C1287" s="50">
        <v>0</v>
      </c>
      <c r="D1287" s="50" t="str">
        <f t="shared" si="294"/>
        <v>0-100</v>
      </c>
      <c r="E1287" s="54">
        <v>0</v>
      </c>
      <c r="F1287" s="54"/>
      <c r="G1287" s="15"/>
      <c r="H1287" s="54"/>
      <c r="I1287" s="54"/>
      <c r="J1287" s="46">
        <f t="shared" si="301"/>
        <v>0</v>
      </c>
      <c r="K1287" s="62">
        <v>0</v>
      </c>
      <c r="L1287" s="67"/>
      <c r="M1287" s="67"/>
      <c r="N1287" s="67"/>
      <c r="O1287" s="67"/>
      <c r="P1287" s="78">
        <f t="shared" si="303"/>
        <v>0</v>
      </c>
      <c r="Q1287" s="146" t="s">
        <v>1798</v>
      </c>
    </row>
    <row r="1288" spans="1:17" ht="18" x14ac:dyDescent="0.2">
      <c r="A1288" s="31"/>
      <c r="B1288" s="10" t="s">
        <v>1056</v>
      </c>
      <c r="C1288" s="50">
        <v>458</v>
      </c>
      <c r="D1288" s="50" t="str">
        <f t="shared" si="294"/>
        <v>300-500</v>
      </c>
      <c r="E1288" s="54">
        <v>0</v>
      </c>
      <c r="F1288" s="54"/>
      <c r="G1288" s="15"/>
      <c r="H1288" s="54"/>
      <c r="I1288" s="54"/>
      <c r="J1288" s="46">
        <f t="shared" si="301"/>
        <v>0</v>
      </c>
      <c r="K1288" s="62">
        <v>1</v>
      </c>
      <c r="L1288" s="67"/>
      <c r="M1288" s="67"/>
      <c r="N1288" s="67"/>
      <c r="O1288" s="67"/>
      <c r="P1288" s="78">
        <f t="shared" si="303"/>
        <v>1</v>
      </c>
      <c r="Q1288" s="145">
        <f t="shared" si="304"/>
        <v>0</v>
      </c>
    </row>
    <row r="1289" spans="1:17" ht="18" x14ac:dyDescent="0.2">
      <c r="A1289" s="31"/>
      <c r="B1289" s="10" t="s">
        <v>1057</v>
      </c>
      <c r="C1289" s="50">
        <v>65</v>
      </c>
      <c r="D1289" s="50" t="str">
        <f t="shared" si="294"/>
        <v>0-100</v>
      </c>
      <c r="E1289" s="54">
        <v>0</v>
      </c>
      <c r="F1289" s="54"/>
      <c r="G1289" s="15"/>
      <c r="H1289" s="54"/>
      <c r="I1289" s="54"/>
      <c r="J1289" s="46">
        <f t="shared" si="301"/>
        <v>0</v>
      </c>
      <c r="K1289" s="62">
        <v>0</v>
      </c>
      <c r="L1289" s="67"/>
      <c r="M1289" s="67"/>
      <c r="N1289" s="67"/>
      <c r="O1289" s="67"/>
      <c r="P1289" s="78">
        <f t="shared" si="303"/>
        <v>0</v>
      </c>
      <c r="Q1289" s="146" t="s">
        <v>1798</v>
      </c>
    </row>
    <row r="1290" spans="1:17" ht="18" x14ac:dyDescent="0.2">
      <c r="A1290" s="31"/>
      <c r="B1290" s="10" t="s">
        <v>1058</v>
      </c>
      <c r="C1290" s="50">
        <v>255</v>
      </c>
      <c r="D1290" s="50" t="str">
        <f t="shared" si="294"/>
        <v>200-300</v>
      </c>
      <c r="E1290" s="54">
        <v>0</v>
      </c>
      <c r="F1290" s="54"/>
      <c r="G1290" s="15"/>
      <c r="H1290" s="54"/>
      <c r="I1290" s="54"/>
      <c r="J1290" s="46">
        <f t="shared" si="301"/>
        <v>0</v>
      </c>
      <c r="K1290" s="62">
        <v>0</v>
      </c>
      <c r="L1290" s="67"/>
      <c r="M1290" s="67"/>
      <c r="N1290" s="67"/>
      <c r="O1290" s="67"/>
      <c r="P1290" s="78">
        <f t="shared" si="303"/>
        <v>0</v>
      </c>
      <c r="Q1290" s="146" t="s">
        <v>1798</v>
      </c>
    </row>
    <row r="1291" spans="1:17" ht="18" x14ac:dyDescent="0.2">
      <c r="A1291" s="31"/>
      <c r="B1291" s="10" t="s">
        <v>1059</v>
      </c>
      <c r="C1291" s="50">
        <v>7</v>
      </c>
      <c r="D1291" s="50" t="str">
        <f t="shared" ref="D1291:D1354" si="305">IF(C1291&lt;=100,"0-100",IF(AND(C1291&gt;100,C1291&lt;=200),"100-200",IF(AND(C1291&gt;200,C1291&lt;=300),"200-300",IF(AND(C1291&gt;300,C1291&lt;=500),"300-500",IF(AND(C1291&gt;500,C1291&lt;=1000),"500-1000",IF(AND(C1291&gt;1000,C1291&lt;=1500),"1000-1500",IF(AND(C1291&gt;1500,C1291&lt;=2000),"1500-2000",IF(AND(C1291&gt;2000,C1291&lt;=3000),"2000-3000",IF(AND(C1291&gt;3000,C1291&lt;=5000),"3000-5000",IF(C1291&gt;5000,"5000 и более"))))))))))</f>
        <v>0-100</v>
      </c>
      <c r="E1291" s="54">
        <v>0</v>
      </c>
      <c r="F1291" s="54"/>
      <c r="G1291" s="15"/>
      <c r="H1291" s="54"/>
      <c r="I1291" s="54"/>
      <c r="J1291" s="46">
        <f t="shared" si="301"/>
        <v>0</v>
      </c>
      <c r="K1291" s="62">
        <v>0</v>
      </c>
      <c r="L1291" s="67"/>
      <c r="M1291" s="67"/>
      <c r="N1291" s="67"/>
      <c r="O1291" s="67"/>
      <c r="P1291" s="78">
        <f t="shared" si="303"/>
        <v>0</v>
      </c>
      <c r="Q1291" s="146" t="s">
        <v>1798</v>
      </c>
    </row>
    <row r="1292" spans="1:17" ht="18" x14ac:dyDescent="0.2">
      <c r="A1292" s="39">
        <v>13</v>
      </c>
      <c r="B1292" s="12" t="s">
        <v>1710</v>
      </c>
      <c r="C1292" s="40">
        <v>723</v>
      </c>
      <c r="D1292" s="40"/>
      <c r="E1292" s="53">
        <f>SUM(E1293:E1295)</f>
        <v>2</v>
      </c>
      <c r="F1292" s="53">
        <f t="shared" ref="F1292:O1292" si="306">SUM(F1293:F1295)</f>
        <v>0</v>
      </c>
      <c r="G1292" s="53">
        <f t="shared" si="306"/>
        <v>0</v>
      </c>
      <c r="H1292" s="53">
        <f t="shared" si="306"/>
        <v>0</v>
      </c>
      <c r="I1292" s="53">
        <f t="shared" si="306"/>
        <v>0</v>
      </c>
      <c r="J1292" s="42">
        <f t="shared" si="301"/>
        <v>2</v>
      </c>
      <c r="K1292" s="41">
        <f t="shared" si="306"/>
        <v>2</v>
      </c>
      <c r="L1292" s="41">
        <f t="shared" si="306"/>
        <v>0</v>
      </c>
      <c r="M1292" s="41">
        <f t="shared" si="306"/>
        <v>0</v>
      </c>
      <c r="N1292" s="41">
        <f t="shared" si="306"/>
        <v>0</v>
      </c>
      <c r="O1292" s="41">
        <f t="shared" si="306"/>
        <v>0</v>
      </c>
      <c r="P1292" s="78">
        <f t="shared" si="303"/>
        <v>2</v>
      </c>
      <c r="Q1292" s="144">
        <f t="shared" si="304"/>
        <v>100</v>
      </c>
    </row>
    <row r="1293" spans="1:17" ht="18" x14ac:dyDescent="0.2">
      <c r="A1293" s="31"/>
      <c r="B1293" s="10" t="s">
        <v>1060</v>
      </c>
      <c r="C1293" s="50">
        <v>370</v>
      </c>
      <c r="D1293" s="50" t="str">
        <f t="shared" si="305"/>
        <v>300-500</v>
      </c>
      <c r="E1293" s="54">
        <v>1</v>
      </c>
      <c r="F1293" s="54"/>
      <c r="G1293" s="15"/>
      <c r="H1293" s="54"/>
      <c r="I1293" s="54"/>
      <c r="J1293" s="46">
        <f t="shared" si="301"/>
        <v>1</v>
      </c>
      <c r="K1293" s="62">
        <v>1</v>
      </c>
      <c r="L1293" s="67"/>
      <c r="M1293" s="67"/>
      <c r="N1293" s="67"/>
      <c r="O1293" s="67"/>
      <c r="P1293" s="78">
        <f t="shared" si="303"/>
        <v>1</v>
      </c>
      <c r="Q1293" s="144">
        <f t="shared" si="304"/>
        <v>100</v>
      </c>
    </row>
    <row r="1294" spans="1:17" ht="18" x14ac:dyDescent="0.2">
      <c r="A1294" s="31"/>
      <c r="B1294" s="10" t="s">
        <v>1061</v>
      </c>
      <c r="C1294" s="50">
        <v>10</v>
      </c>
      <c r="D1294" s="50" t="str">
        <f t="shared" si="305"/>
        <v>0-100</v>
      </c>
      <c r="E1294" s="54">
        <v>0</v>
      </c>
      <c r="F1294" s="54"/>
      <c r="G1294" s="15"/>
      <c r="H1294" s="54"/>
      <c r="I1294" s="54"/>
      <c r="J1294" s="46">
        <f t="shared" si="301"/>
        <v>0</v>
      </c>
      <c r="K1294" s="62">
        <v>0</v>
      </c>
      <c r="L1294" s="67"/>
      <c r="M1294" s="67"/>
      <c r="N1294" s="67"/>
      <c r="O1294" s="67"/>
      <c r="P1294" s="78">
        <f t="shared" si="303"/>
        <v>0</v>
      </c>
      <c r="Q1294" s="146" t="s">
        <v>1798</v>
      </c>
    </row>
    <row r="1295" spans="1:17" ht="18" x14ac:dyDescent="0.2">
      <c r="A1295" s="31"/>
      <c r="B1295" s="10" t="s">
        <v>1062</v>
      </c>
      <c r="C1295" s="50">
        <v>343</v>
      </c>
      <c r="D1295" s="50" t="str">
        <f t="shared" si="305"/>
        <v>300-500</v>
      </c>
      <c r="E1295" s="54">
        <v>1</v>
      </c>
      <c r="F1295" s="54"/>
      <c r="G1295" s="15"/>
      <c r="H1295" s="54"/>
      <c r="I1295" s="54"/>
      <c r="J1295" s="46">
        <f t="shared" si="301"/>
        <v>1</v>
      </c>
      <c r="K1295" s="62">
        <v>1</v>
      </c>
      <c r="L1295" s="67"/>
      <c r="M1295" s="67"/>
      <c r="N1295" s="67"/>
      <c r="O1295" s="67"/>
      <c r="P1295" s="78">
        <f t="shared" si="303"/>
        <v>1</v>
      </c>
      <c r="Q1295" s="144">
        <f t="shared" si="304"/>
        <v>100</v>
      </c>
    </row>
    <row r="1296" spans="1:17" ht="18" x14ac:dyDescent="0.2">
      <c r="A1296" s="39">
        <v>14</v>
      </c>
      <c r="B1296" s="12" t="s">
        <v>1711</v>
      </c>
      <c r="C1296" s="40">
        <v>733</v>
      </c>
      <c r="D1296" s="40"/>
      <c r="E1296" s="53">
        <f>SUM(E1297:E1300)</f>
        <v>1</v>
      </c>
      <c r="F1296" s="53">
        <f t="shared" ref="F1296:O1296" si="307">SUM(F1297:F1300)</f>
        <v>0</v>
      </c>
      <c r="G1296" s="53">
        <f t="shared" si="307"/>
        <v>0</v>
      </c>
      <c r="H1296" s="53">
        <f t="shared" si="307"/>
        <v>0</v>
      </c>
      <c r="I1296" s="53">
        <f t="shared" si="307"/>
        <v>0</v>
      </c>
      <c r="J1296" s="42">
        <f t="shared" si="301"/>
        <v>1</v>
      </c>
      <c r="K1296" s="41">
        <f t="shared" si="307"/>
        <v>1</v>
      </c>
      <c r="L1296" s="41">
        <f t="shared" si="307"/>
        <v>0</v>
      </c>
      <c r="M1296" s="41">
        <f t="shared" si="307"/>
        <v>0</v>
      </c>
      <c r="N1296" s="41">
        <f t="shared" si="307"/>
        <v>0</v>
      </c>
      <c r="O1296" s="41">
        <f t="shared" si="307"/>
        <v>0</v>
      </c>
      <c r="P1296" s="78">
        <f t="shared" si="303"/>
        <v>1</v>
      </c>
      <c r="Q1296" s="144">
        <f t="shared" si="304"/>
        <v>100</v>
      </c>
    </row>
    <row r="1297" spans="1:17" ht="18" x14ac:dyDescent="0.2">
      <c r="A1297" s="31"/>
      <c r="B1297" s="10" t="s">
        <v>1063</v>
      </c>
      <c r="C1297" s="50">
        <v>631</v>
      </c>
      <c r="D1297" s="50" t="str">
        <f t="shared" si="305"/>
        <v>500-1000</v>
      </c>
      <c r="E1297" s="54">
        <v>1</v>
      </c>
      <c r="F1297" s="54"/>
      <c r="G1297" s="15"/>
      <c r="H1297" s="54"/>
      <c r="I1297" s="54"/>
      <c r="J1297" s="46">
        <f t="shared" si="301"/>
        <v>1</v>
      </c>
      <c r="K1297" s="62">
        <v>1</v>
      </c>
      <c r="L1297" s="67"/>
      <c r="M1297" s="67"/>
      <c r="N1297" s="67"/>
      <c r="O1297" s="67"/>
      <c r="P1297" s="78">
        <f t="shared" si="303"/>
        <v>1</v>
      </c>
      <c r="Q1297" s="144">
        <f t="shared" si="304"/>
        <v>100</v>
      </c>
    </row>
    <row r="1298" spans="1:17" ht="18" x14ac:dyDescent="0.2">
      <c r="A1298" s="31"/>
      <c r="B1298" s="10" t="s">
        <v>813</v>
      </c>
      <c r="C1298" s="50">
        <v>44</v>
      </c>
      <c r="D1298" s="50" t="str">
        <f t="shared" si="305"/>
        <v>0-100</v>
      </c>
      <c r="E1298" s="54">
        <v>0</v>
      </c>
      <c r="F1298" s="54"/>
      <c r="G1298" s="15"/>
      <c r="H1298" s="54"/>
      <c r="I1298" s="54"/>
      <c r="J1298" s="46">
        <f t="shared" si="301"/>
        <v>0</v>
      </c>
      <c r="K1298" s="62">
        <v>0</v>
      </c>
      <c r="L1298" s="67"/>
      <c r="M1298" s="67"/>
      <c r="N1298" s="67"/>
      <c r="O1298" s="67"/>
      <c r="P1298" s="78">
        <f t="shared" si="303"/>
        <v>0</v>
      </c>
      <c r="Q1298" s="146" t="s">
        <v>1798</v>
      </c>
    </row>
    <row r="1299" spans="1:17" ht="18" x14ac:dyDescent="0.2">
      <c r="A1299" s="31"/>
      <c r="B1299" s="10" t="s">
        <v>1064</v>
      </c>
      <c r="C1299" s="50">
        <v>33</v>
      </c>
      <c r="D1299" s="50" t="str">
        <f t="shared" si="305"/>
        <v>0-100</v>
      </c>
      <c r="E1299" s="54">
        <v>0</v>
      </c>
      <c r="F1299" s="54"/>
      <c r="G1299" s="15"/>
      <c r="H1299" s="54"/>
      <c r="I1299" s="54"/>
      <c r="J1299" s="46">
        <f t="shared" si="301"/>
        <v>0</v>
      </c>
      <c r="K1299" s="62">
        <v>0</v>
      </c>
      <c r="L1299" s="67"/>
      <c r="M1299" s="67"/>
      <c r="N1299" s="67"/>
      <c r="O1299" s="67"/>
      <c r="P1299" s="78">
        <f t="shared" si="303"/>
        <v>0</v>
      </c>
      <c r="Q1299" s="146" t="s">
        <v>1798</v>
      </c>
    </row>
    <row r="1300" spans="1:17" ht="18" x14ac:dyDescent="0.2">
      <c r="A1300" s="31"/>
      <c r="B1300" s="10" t="s">
        <v>1065</v>
      </c>
      <c r="C1300" s="50">
        <v>25</v>
      </c>
      <c r="D1300" s="50" t="str">
        <f t="shared" si="305"/>
        <v>0-100</v>
      </c>
      <c r="E1300" s="54">
        <v>0</v>
      </c>
      <c r="F1300" s="54"/>
      <c r="G1300" s="15"/>
      <c r="H1300" s="54"/>
      <c r="I1300" s="54"/>
      <c r="J1300" s="46">
        <f t="shared" si="301"/>
        <v>0</v>
      </c>
      <c r="K1300" s="62">
        <v>0</v>
      </c>
      <c r="L1300" s="67"/>
      <c r="M1300" s="67"/>
      <c r="N1300" s="67"/>
      <c r="O1300" s="67"/>
      <c r="P1300" s="78">
        <f t="shared" si="303"/>
        <v>0</v>
      </c>
      <c r="Q1300" s="146" t="s">
        <v>1798</v>
      </c>
    </row>
    <row r="1301" spans="1:17" ht="18" x14ac:dyDescent="0.2">
      <c r="A1301" s="39">
        <v>15</v>
      </c>
      <c r="B1301" s="12" t="s">
        <v>1712</v>
      </c>
      <c r="C1301" s="40">
        <v>889</v>
      </c>
      <c r="D1301" s="40"/>
      <c r="E1301" s="53">
        <f>SUM(E1302)</f>
        <v>1</v>
      </c>
      <c r="F1301" s="53">
        <f t="shared" ref="F1301:O1301" si="308">SUM(F1302)</f>
        <v>0</v>
      </c>
      <c r="G1301" s="53">
        <f t="shared" si="308"/>
        <v>0</v>
      </c>
      <c r="H1301" s="53">
        <f t="shared" si="308"/>
        <v>0</v>
      </c>
      <c r="I1301" s="53">
        <f t="shared" si="308"/>
        <v>0</v>
      </c>
      <c r="J1301" s="42">
        <f t="shared" si="301"/>
        <v>1</v>
      </c>
      <c r="K1301" s="41">
        <f t="shared" si="308"/>
        <v>1</v>
      </c>
      <c r="L1301" s="41">
        <f t="shared" si="308"/>
        <v>0</v>
      </c>
      <c r="M1301" s="41">
        <f t="shared" si="308"/>
        <v>0</v>
      </c>
      <c r="N1301" s="41">
        <f t="shared" si="308"/>
        <v>0</v>
      </c>
      <c r="O1301" s="41">
        <f t="shared" si="308"/>
        <v>0</v>
      </c>
      <c r="P1301" s="78">
        <f t="shared" si="303"/>
        <v>1</v>
      </c>
      <c r="Q1301" s="144">
        <f t="shared" si="304"/>
        <v>100</v>
      </c>
    </row>
    <row r="1302" spans="1:17" ht="18" x14ac:dyDescent="0.2">
      <c r="A1302" s="31"/>
      <c r="B1302" s="10" t="s">
        <v>1066</v>
      </c>
      <c r="C1302" s="50">
        <v>889</v>
      </c>
      <c r="D1302" s="50" t="str">
        <f t="shared" si="305"/>
        <v>500-1000</v>
      </c>
      <c r="E1302" s="54">
        <v>1</v>
      </c>
      <c r="F1302" s="54"/>
      <c r="G1302" s="15"/>
      <c r="H1302" s="54"/>
      <c r="I1302" s="54"/>
      <c r="J1302" s="46">
        <f t="shared" si="301"/>
        <v>1</v>
      </c>
      <c r="K1302" s="62">
        <v>1</v>
      </c>
      <c r="L1302" s="67"/>
      <c r="M1302" s="67"/>
      <c r="N1302" s="67"/>
      <c r="O1302" s="67"/>
      <c r="P1302" s="78">
        <f t="shared" si="303"/>
        <v>1</v>
      </c>
      <c r="Q1302" s="144">
        <f t="shared" si="304"/>
        <v>100</v>
      </c>
    </row>
    <row r="1303" spans="1:17" ht="18" x14ac:dyDescent="0.2">
      <c r="A1303" s="39">
        <v>16</v>
      </c>
      <c r="B1303" s="12" t="s">
        <v>1713</v>
      </c>
      <c r="C1303" s="40">
        <v>969</v>
      </c>
      <c r="D1303" s="40"/>
      <c r="E1303" s="53">
        <f>SUM(E1304:E1307)</f>
        <v>1</v>
      </c>
      <c r="F1303" s="53">
        <f t="shared" ref="F1303:O1303" si="309">SUM(F1304:F1307)</f>
        <v>0</v>
      </c>
      <c r="G1303" s="53">
        <f t="shared" si="309"/>
        <v>0</v>
      </c>
      <c r="H1303" s="53">
        <f t="shared" si="309"/>
        <v>0</v>
      </c>
      <c r="I1303" s="53">
        <f t="shared" si="309"/>
        <v>0</v>
      </c>
      <c r="J1303" s="42">
        <f t="shared" si="301"/>
        <v>1</v>
      </c>
      <c r="K1303" s="41">
        <f t="shared" si="309"/>
        <v>1</v>
      </c>
      <c r="L1303" s="41">
        <f t="shared" si="309"/>
        <v>0</v>
      </c>
      <c r="M1303" s="41">
        <f t="shared" si="309"/>
        <v>0</v>
      </c>
      <c r="N1303" s="41">
        <f t="shared" si="309"/>
        <v>0</v>
      </c>
      <c r="O1303" s="41">
        <f t="shared" si="309"/>
        <v>0</v>
      </c>
      <c r="P1303" s="78">
        <f t="shared" si="303"/>
        <v>1</v>
      </c>
      <c r="Q1303" s="144">
        <f t="shared" si="304"/>
        <v>100</v>
      </c>
    </row>
    <row r="1304" spans="1:17" ht="18" x14ac:dyDescent="0.2">
      <c r="A1304" s="31"/>
      <c r="B1304" s="10" t="s">
        <v>1067</v>
      </c>
      <c r="C1304" s="50">
        <v>863</v>
      </c>
      <c r="D1304" s="50" t="str">
        <f t="shared" si="305"/>
        <v>500-1000</v>
      </c>
      <c r="E1304" s="54">
        <v>1</v>
      </c>
      <c r="F1304" s="54"/>
      <c r="G1304" s="15"/>
      <c r="H1304" s="54"/>
      <c r="I1304" s="54"/>
      <c r="J1304" s="46">
        <f t="shared" si="301"/>
        <v>1</v>
      </c>
      <c r="K1304" s="62">
        <v>1</v>
      </c>
      <c r="L1304" s="67"/>
      <c r="M1304" s="67"/>
      <c r="N1304" s="67"/>
      <c r="O1304" s="67"/>
      <c r="P1304" s="78">
        <f t="shared" si="303"/>
        <v>1</v>
      </c>
      <c r="Q1304" s="144">
        <f t="shared" si="304"/>
        <v>100</v>
      </c>
    </row>
    <row r="1305" spans="1:17" ht="18" x14ac:dyDescent="0.2">
      <c r="A1305" s="31"/>
      <c r="B1305" s="10" t="s">
        <v>1068</v>
      </c>
      <c r="C1305" s="50">
        <v>44</v>
      </c>
      <c r="D1305" s="50" t="str">
        <f t="shared" si="305"/>
        <v>0-100</v>
      </c>
      <c r="E1305" s="54">
        <v>0</v>
      </c>
      <c r="F1305" s="54"/>
      <c r="G1305" s="15"/>
      <c r="H1305" s="54"/>
      <c r="I1305" s="54"/>
      <c r="J1305" s="46">
        <f t="shared" si="301"/>
        <v>0</v>
      </c>
      <c r="K1305" s="62">
        <v>0</v>
      </c>
      <c r="L1305" s="67"/>
      <c r="M1305" s="67"/>
      <c r="N1305" s="67"/>
      <c r="O1305" s="67"/>
      <c r="P1305" s="78">
        <f t="shared" si="303"/>
        <v>0</v>
      </c>
      <c r="Q1305" s="146" t="s">
        <v>1798</v>
      </c>
    </row>
    <row r="1306" spans="1:17" ht="18" x14ac:dyDescent="0.2">
      <c r="A1306" s="31"/>
      <c r="B1306" s="10" t="s">
        <v>1069</v>
      </c>
      <c r="C1306" s="50">
        <v>15</v>
      </c>
      <c r="D1306" s="50" t="str">
        <f t="shared" si="305"/>
        <v>0-100</v>
      </c>
      <c r="E1306" s="54">
        <v>0</v>
      </c>
      <c r="F1306" s="54"/>
      <c r="G1306" s="15"/>
      <c r="H1306" s="54"/>
      <c r="I1306" s="54"/>
      <c r="J1306" s="46">
        <f t="shared" si="301"/>
        <v>0</v>
      </c>
      <c r="K1306" s="62">
        <v>0</v>
      </c>
      <c r="L1306" s="67"/>
      <c r="M1306" s="67"/>
      <c r="N1306" s="67"/>
      <c r="O1306" s="67"/>
      <c r="P1306" s="78">
        <f t="shared" si="303"/>
        <v>0</v>
      </c>
      <c r="Q1306" s="146" t="s">
        <v>1798</v>
      </c>
    </row>
    <row r="1307" spans="1:17" ht="18" x14ac:dyDescent="0.2">
      <c r="A1307" s="31"/>
      <c r="B1307" s="10" t="s">
        <v>1070</v>
      </c>
      <c r="C1307" s="50">
        <v>47</v>
      </c>
      <c r="D1307" s="50" t="str">
        <f t="shared" si="305"/>
        <v>0-100</v>
      </c>
      <c r="E1307" s="54">
        <v>0</v>
      </c>
      <c r="F1307" s="54"/>
      <c r="G1307" s="15"/>
      <c r="H1307" s="54"/>
      <c r="I1307" s="54"/>
      <c r="J1307" s="46">
        <f t="shared" si="301"/>
        <v>0</v>
      </c>
      <c r="K1307" s="62">
        <v>0</v>
      </c>
      <c r="L1307" s="67"/>
      <c r="M1307" s="67"/>
      <c r="N1307" s="67"/>
      <c r="O1307" s="67"/>
      <c r="P1307" s="78">
        <f t="shared" si="303"/>
        <v>0</v>
      </c>
      <c r="Q1307" s="146" t="s">
        <v>1798</v>
      </c>
    </row>
    <row r="1308" spans="1:17" ht="18" x14ac:dyDescent="0.2">
      <c r="A1308" s="39">
        <v>17</v>
      </c>
      <c r="B1308" s="12" t="s">
        <v>1714</v>
      </c>
      <c r="C1308" s="40">
        <v>765</v>
      </c>
      <c r="D1308" s="40"/>
      <c r="E1308" s="53">
        <f>SUM(E1309:E1319)</f>
        <v>2</v>
      </c>
      <c r="F1308" s="53">
        <f t="shared" ref="F1308:O1308" si="310">SUM(F1309:F1319)</f>
        <v>0</v>
      </c>
      <c r="G1308" s="53">
        <f t="shared" si="310"/>
        <v>0</v>
      </c>
      <c r="H1308" s="53">
        <f t="shared" si="310"/>
        <v>0</v>
      </c>
      <c r="I1308" s="53">
        <f t="shared" si="310"/>
        <v>0</v>
      </c>
      <c r="J1308" s="42">
        <f t="shared" si="301"/>
        <v>2</v>
      </c>
      <c r="K1308" s="41">
        <f t="shared" si="310"/>
        <v>1</v>
      </c>
      <c r="L1308" s="41">
        <f t="shared" si="310"/>
        <v>0</v>
      </c>
      <c r="M1308" s="41">
        <f t="shared" si="310"/>
        <v>0</v>
      </c>
      <c r="N1308" s="41">
        <f t="shared" si="310"/>
        <v>0</v>
      </c>
      <c r="O1308" s="41">
        <f t="shared" si="310"/>
        <v>0</v>
      </c>
      <c r="P1308" s="78">
        <f t="shared" si="303"/>
        <v>1</v>
      </c>
      <c r="Q1308" s="144">
        <f t="shared" si="304"/>
        <v>200</v>
      </c>
    </row>
    <row r="1309" spans="1:17" ht="18" x14ac:dyDescent="0.2">
      <c r="A1309" s="31"/>
      <c r="B1309" s="10" t="s">
        <v>1071</v>
      </c>
      <c r="C1309" s="50">
        <v>431</v>
      </c>
      <c r="D1309" s="50" t="str">
        <f t="shared" si="305"/>
        <v>300-500</v>
      </c>
      <c r="E1309" s="54">
        <v>1</v>
      </c>
      <c r="F1309" s="54"/>
      <c r="G1309" s="15"/>
      <c r="H1309" s="54"/>
      <c r="I1309" s="54"/>
      <c r="J1309" s="46">
        <f t="shared" si="301"/>
        <v>1</v>
      </c>
      <c r="K1309" s="62">
        <v>1</v>
      </c>
      <c r="L1309" s="67"/>
      <c r="M1309" s="67"/>
      <c r="N1309" s="67"/>
      <c r="O1309" s="67"/>
      <c r="P1309" s="78">
        <f t="shared" si="303"/>
        <v>1</v>
      </c>
      <c r="Q1309" s="144">
        <f t="shared" si="304"/>
        <v>100</v>
      </c>
    </row>
    <row r="1310" spans="1:17" ht="18" x14ac:dyDescent="0.2">
      <c r="A1310" s="31"/>
      <c r="B1310" s="10" t="s">
        <v>1072</v>
      </c>
      <c r="C1310" s="50">
        <v>80</v>
      </c>
      <c r="D1310" s="50" t="str">
        <f t="shared" si="305"/>
        <v>0-100</v>
      </c>
      <c r="E1310" s="54">
        <v>0</v>
      </c>
      <c r="F1310" s="54"/>
      <c r="G1310" s="15"/>
      <c r="H1310" s="54"/>
      <c r="I1310" s="54"/>
      <c r="J1310" s="46">
        <f t="shared" si="301"/>
        <v>0</v>
      </c>
      <c r="K1310" s="62">
        <v>0</v>
      </c>
      <c r="L1310" s="67"/>
      <c r="M1310" s="67"/>
      <c r="N1310" s="67"/>
      <c r="O1310" s="67"/>
      <c r="P1310" s="78">
        <f t="shared" si="303"/>
        <v>0</v>
      </c>
      <c r="Q1310" s="146" t="s">
        <v>1798</v>
      </c>
    </row>
    <row r="1311" spans="1:17" ht="18" x14ac:dyDescent="0.2">
      <c r="A1311" s="31"/>
      <c r="B1311" s="10" t="s">
        <v>1021</v>
      </c>
      <c r="C1311" s="50">
        <v>0</v>
      </c>
      <c r="D1311" s="50" t="str">
        <f t="shared" si="305"/>
        <v>0-100</v>
      </c>
      <c r="E1311" s="54">
        <v>0</v>
      </c>
      <c r="F1311" s="54"/>
      <c r="G1311" s="15"/>
      <c r="H1311" s="54"/>
      <c r="I1311" s="54"/>
      <c r="J1311" s="46">
        <f t="shared" si="301"/>
        <v>0</v>
      </c>
      <c r="K1311" s="62">
        <v>0</v>
      </c>
      <c r="L1311" s="67"/>
      <c r="M1311" s="67"/>
      <c r="N1311" s="67"/>
      <c r="O1311" s="67"/>
      <c r="P1311" s="78">
        <f t="shared" si="303"/>
        <v>0</v>
      </c>
      <c r="Q1311" s="146" t="s">
        <v>1798</v>
      </c>
    </row>
    <row r="1312" spans="1:17" ht="18" x14ac:dyDescent="0.2">
      <c r="A1312" s="31"/>
      <c r="B1312" s="10" t="s">
        <v>1073</v>
      </c>
      <c r="C1312" s="50">
        <v>45</v>
      </c>
      <c r="D1312" s="50" t="str">
        <f t="shared" si="305"/>
        <v>0-100</v>
      </c>
      <c r="E1312" s="54">
        <v>0</v>
      </c>
      <c r="F1312" s="54"/>
      <c r="G1312" s="15"/>
      <c r="H1312" s="54"/>
      <c r="I1312" s="54"/>
      <c r="J1312" s="46">
        <f t="shared" si="301"/>
        <v>0</v>
      </c>
      <c r="K1312" s="62">
        <v>0</v>
      </c>
      <c r="L1312" s="67"/>
      <c r="M1312" s="67"/>
      <c r="N1312" s="67"/>
      <c r="O1312" s="67"/>
      <c r="P1312" s="78">
        <f t="shared" si="303"/>
        <v>0</v>
      </c>
      <c r="Q1312" s="146" t="s">
        <v>1798</v>
      </c>
    </row>
    <row r="1313" spans="1:17" ht="18" x14ac:dyDescent="0.2">
      <c r="A1313" s="31"/>
      <c r="B1313" s="10" t="s">
        <v>1074</v>
      </c>
      <c r="C1313" s="50">
        <v>7</v>
      </c>
      <c r="D1313" s="50" t="str">
        <f t="shared" si="305"/>
        <v>0-100</v>
      </c>
      <c r="E1313" s="54">
        <v>0</v>
      </c>
      <c r="F1313" s="54"/>
      <c r="G1313" s="15"/>
      <c r="H1313" s="54"/>
      <c r="I1313" s="54"/>
      <c r="J1313" s="46">
        <f t="shared" si="301"/>
        <v>0</v>
      </c>
      <c r="K1313" s="62">
        <v>0</v>
      </c>
      <c r="L1313" s="67"/>
      <c r="M1313" s="67"/>
      <c r="N1313" s="67"/>
      <c r="O1313" s="67"/>
      <c r="P1313" s="78">
        <f t="shared" si="303"/>
        <v>0</v>
      </c>
      <c r="Q1313" s="146" t="s">
        <v>1798</v>
      </c>
    </row>
    <row r="1314" spans="1:17" ht="18" x14ac:dyDescent="0.2">
      <c r="A1314" s="31"/>
      <c r="B1314" s="10" t="s">
        <v>1075</v>
      </c>
      <c r="C1314" s="50">
        <v>129</v>
      </c>
      <c r="D1314" s="50" t="str">
        <f t="shared" si="305"/>
        <v>100-200</v>
      </c>
      <c r="E1314" s="54">
        <v>1</v>
      </c>
      <c r="F1314" s="54"/>
      <c r="G1314" s="15"/>
      <c r="H1314" s="54"/>
      <c r="I1314" s="54"/>
      <c r="J1314" s="46">
        <f t="shared" si="301"/>
        <v>1</v>
      </c>
      <c r="K1314" s="62">
        <v>0</v>
      </c>
      <c r="L1314" s="67"/>
      <c r="M1314" s="67"/>
      <c r="N1314" s="67"/>
      <c r="O1314" s="67"/>
      <c r="P1314" s="78">
        <f t="shared" si="303"/>
        <v>0</v>
      </c>
      <c r="Q1314" s="80" t="s">
        <v>1799</v>
      </c>
    </row>
    <row r="1315" spans="1:17" ht="18" x14ac:dyDescent="0.2">
      <c r="A1315" s="31"/>
      <c r="B1315" s="10" t="s">
        <v>1076</v>
      </c>
      <c r="C1315" s="50">
        <v>19</v>
      </c>
      <c r="D1315" s="50" t="str">
        <f t="shared" si="305"/>
        <v>0-100</v>
      </c>
      <c r="E1315" s="54">
        <v>0</v>
      </c>
      <c r="F1315" s="54"/>
      <c r="G1315" s="15"/>
      <c r="H1315" s="54"/>
      <c r="I1315" s="54"/>
      <c r="J1315" s="46">
        <f t="shared" si="301"/>
        <v>0</v>
      </c>
      <c r="K1315" s="62">
        <v>0</v>
      </c>
      <c r="L1315" s="67"/>
      <c r="M1315" s="67"/>
      <c r="N1315" s="67"/>
      <c r="O1315" s="67"/>
      <c r="P1315" s="78">
        <f t="shared" si="303"/>
        <v>0</v>
      </c>
      <c r="Q1315" s="146" t="s">
        <v>1798</v>
      </c>
    </row>
    <row r="1316" spans="1:17" ht="18" x14ac:dyDescent="0.2">
      <c r="A1316" s="31"/>
      <c r="B1316" s="10" t="s">
        <v>1077</v>
      </c>
      <c r="C1316" s="50">
        <v>0</v>
      </c>
      <c r="D1316" s="50" t="str">
        <f t="shared" si="305"/>
        <v>0-100</v>
      </c>
      <c r="E1316" s="54">
        <v>0</v>
      </c>
      <c r="F1316" s="54"/>
      <c r="G1316" s="15"/>
      <c r="H1316" s="54"/>
      <c r="I1316" s="54"/>
      <c r="J1316" s="46">
        <f t="shared" si="301"/>
        <v>0</v>
      </c>
      <c r="K1316" s="62">
        <v>0</v>
      </c>
      <c r="L1316" s="67"/>
      <c r="M1316" s="67"/>
      <c r="N1316" s="67"/>
      <c r="O1316" s="67"/>
      <c r="P1316" s="78">
        <f t="shared" si="303"/>
        <v>0</v>
      </c>
      <c r="Q1316" s="146" t="s">
        <v>1798</v>
      </c>
    </row>
    <row r="1317" spans="1:17" ht="18" x14ac:dyDescent="0.2">
      <c r="A1317" s="31"/>
      <c r="B1317" s="10" t="s">
        <v>1078</v>
      </c>
      <c r="C1317" s="50">
        <v>20</v>
      </c>
      <c r="D1317" s="50" t="str">
        <f t="shared" si="305"/>
        <v>0-100</v>
      </c>
      <c r="E1317" s="54">
        <v>0</v>
      </c>
      <c r="F1317" s="54"/>
      <c r="G1317" s="15"/>
      <c r="H1317" s="54"/>
      <c r="I1317" s="54"/>
      <c r="J1317" s="46">
        <f t="shared" si="301"/>
        <v>0</v>
      </c>
      <c r="K1317" s="62">
        <v>0</v>
      </c>
      <c r="L1317" s="67"/>
      <c r="M1317" s="67"/>
      <c r="N1317" s="67"/>
      <c r="O1317" s="67"/>
      <c r="P1317" s="78">
        <f t="shared" si="303"/>
        <v>0</v>
      </c>
      <c r="Q1317" s="146" t="s">
        <v>1798</v>
      </c>
    </row>
    <row r="1318" spans="1:17" ht="18" x14ac:dyDescent="0.2">
      <c r="A1318" s="31"/>
      <c r="B1318" s="10" t="s">
        <v>1079</v>
      </c>
      <c r="C1318" s="50">
        <v>11</v>
      </c>
      <c r="D1318" s="50" t="str">
        <f t="shared" si="305"/>
        <v>0-100</v>
      </c>
      <c r="E1318" s="54">
        <v>0</v>
      </c>
      <c r="F1318" s="54"/>
      <c r="G1318" s="15"/>
      <c r="H1318" s="54"/>
      <c r="I1318" s="54"/>
      <c r="J1318" s="46">
        <f t="shared" si="301"/>
        <v>0</v>
      </c>
      <c r="K1318" s="62">
        <v>0</v>
      </c>
      <c r="L1318" s="67"/>
      <c r="M1318" s="67"/>
      <c r="N1318" s="67"/>
      <c r="O1318" s="67"/>
      <c r="P1318" s="78">
        <f t="shared" si="303"/>
        <v>0</v>
      </c>
      <c r="Q1318" s="146" t="s">
        <v>1798</v>
      </c>
    </row>
    <row r="1319" spans="1:17" ht="18" x14ac:dyDescent="0.2">
      <c r="A1319" s="31"/>
      <c r="B1319" s="10" t="s">
        <v>793</v>
      </c>
      <c r="C1319" s="50">
        <v>23</v>
      </c>
      <c r="D1319" s="50" t="str">
        <f t="shared" si="305"/>
        <v>0-100</v>
      </c>
      <c r="E1319" s="54">
        <v>0</v>
      </c>
      <c r="F1319" s="54"/>
      <c r="G1319" s="15"/>
      <c r="H1319" s="54"/>
      <c r="I1319" s="54"/>
      <c r="J1319" s="46">
        <f t="shared" si="301"/>
        <v>0</v>
      </c>
      <c r="K1319" s="62">
        <v>0</v>
      </c>
      <c r="L1319" s="67"/>
      <c r="M1319" s="67"/>
      <c r="N1319" s="67"/>
      <c r="O1319" s="67"/>
      <c r="P1319" s="78">
        <f t="shared" si="303"/>
        <v>0</v>
      </c>
      <c r="Q1319" s="146" t="s">
        <v>1798</v>
      </c>
    </row>
    <row r="1320" spans="1:17" ht="18" x14ac:dyDescent="0.2">
      <c r="A1320" s="39">
        <v>18</v>
      </c>
      <c r="B1320" s="12" t="s">
        <v>1715</v>
      </c>
      <c r="C1320" s="40">
        <v>1456</v>
      </c>
      <c r="D1320" s="40"/>
      <c r="E1320" s="53">
        <f>SUM(E1321:E1328)</f>
        <v>3</v>
      </c>
      <c r="F1320" s="53">
        <f t="shared" ref="F1320:O1320" si="311">SUM(F1321:F1328)</f>
        <v>0</v>
      </c>
      <c r="G1320" s="53">
        <f t="shared" si="311"/>
        <v>0</v>
      </c>
      <c r="H1320" s="53">
        <f t="shared" si="311"/>
        <v>0</v>
      </c>
      <c r="I1320" s="53">
        <f t="shared" si="311"/>
        <v>0</v>
      </c>
      <c r="J1320" s="42">
        <f t="shared" si="301"/>
        <v>3</v>
      </c>
      <c r="K1320" s="41">
        <f t="shared" si="311"/>
        <v>1</v>
      </c>
      <c r="L1320" s="41">
        <f t="shared" si="311"/>
        <v>0</v>
      </c>
      <c r="M1320" s="41">
        <f t="shared" si="311"/>
        <v>0</v>
      </c>
      <c r="N1320" s="41">
        <f t="shared" si="311"/>
        <v>0</v>
      </c>
      <c r="O1320" s="41">
        <f t="shared" si="311"/>
        <v>0</v>
      </c>
      <c r="P1320" s="78">
        <f t="shared" si="303"/>
        <v>1</v>
      </c>
      <c r="Q1320" s="144">
        <f t="shared" si="304"/>
        <v>300</v>
      </c>
    </row>
    <row r="1321" spans="1:17" ht="18" x14ac:dyDescent="0.2">
      <c r="A1321" s="31"/>
      <c r="B1321" s="10" t="s">
        <v>1080</v>
      </c>
      <c r="C1321" s="50">
        <v>723</v>
      </c>
      <c r="D1321" s="50" t="str">
        <f t="shared" si="305"/>
        <v>500-1000</v>
      </c>
      <c r="E1321" s="54">
        <v>1</v>
      </c>
      <c r="F1321" s="54"/>
      <c r="G1321" s="15"/>
      <c r="H1321" s="54"/>
      <c r="I1321" s="54"/>
      <c r="J1321" s="46">
        <f t="shared" si="301"/>
        <v>1</v>
      </c>
      <c r="K1321" s="62">
        <v>1</v>
      </c>
      <c r="L1321" s="67"/>
      <c r="M1321" s="67"/>
      <c r="N1321" s="67"/>
      <c r="O1321" s="67"/>
      <c r="P1321" s="78">
        <f t="shared" si="303"/>
        <v>1</v>
      </c>
      <c r="Q1321" s="144">
        <f t="shared" si="304"/>
        <v>100</v>
      </c>
    </row>
    <row r="1322" spans="1:17" ht="18" x14ac:dyDescent="0.2">
      <c r="A1322" s="31"/>
      <c r="B1322" s="10" t="s">
        <v>1081</v>
      </c>
      <c r="C1322" s="50">
        <v>264</v>
      </c>
      <c r="D1322" s="50" t="str">
        <f t="shared" si="305"/>
        <v>200-300</v>
      </c>
      <c r="E1322" s="54">
        <v>1</v>
      </c>
      <c r="F1322" s="54"/>
      <c r="G1322" s="15"/>
      <c r="H1322" s="54"/>
      <c r="I1322" s="54"/>
      <c r="J1322" s="46">
        <f t="shared" si="301"/>
        <v>1</v>
      </c>
      <c r="K1322" s="62">
        <v>0</v>
      </c>
      <c r="L1322" s="67"/>
      <c r="M1322" s="67"/>
      <c r="N1322" s="67"/>
      <c r="O1322" s="67"/>
      <c r="P1322" s="78">
        <f t="shared" si="303"/>
        <v>0</v>
      </c>
      <c r="Q1322" s="80" t="s">
        <v>1799</v>
      </c>
    </row>
    <row r="1323" spans="1:17" ht="18" x14ac:dyDescent="0.2">
      <c r="A1323" s="31"/>
      <c r="B1323" s="10" t="s">
        <v>1082</v>
      </c>
      <c r="C1323" s="50">
        <v>237</v>
      </c>
      <c r="D1323" s="50" t="str">
        <f t="shared" si="305"/>
        <v>200-300</v>
      </c>
      <c r="E1323" s="54">
        <v>1</v>
      </c>
      <c r="F1323" s="54"/>
      <c r="G1323" s="15"/>
      <c r="H1323" s="54"/>
      <c r="I1323" s="54"/>
      <c r="J1323" s="46">
        <f t="shared" si="301"/>
        <v>1</v>
      </c>
      <c r="K1323" s="62">
        <v>0</v>
      </c>
      <c r="L1323" s="67"/>
      <c r="M1323" s="67"/>
      <c r="N1323" s="67"/>
      <c r="O1323" s="67"/>
      <c r="P1323" s="78">
        <f t="shared" si="303"/>
        <v>0</v>
      </c>
      <c r="Q1323" s="80" t="s">
        <v>1799</v>
      </c>
    </row>
    <row r="1324" spans="1:17" ht="18" x14ac:dyDescent="0.2">
      <c r="A1324" s="31"/>
      <c r="B1324" s="10" t="s">
        <v>1083</v>
      </c>
      <c r="C1324" s="50">
        <v>12</v>
      </c>
      <c r="D1324" s="50" t="str">
        <f t="shared" si="305"/>
        <v>0-100</v>
      </c>
      <c r="E1324" s="54">
        <v>0</v>
      </c>
      <c r="F1324" s="54"/>
      <c r="G1324" s="15"/>
      <c r="H1324" s="54"/>
      <c r="I1324" s="54"/>
      <c r="J1324" s="46">
        <f t="shared" si="301"/>
        <v>0</v>
      </c>
      <c r="K1324" s="62">
        <v>0</v>
      </c>
      <c r="L1324" s="67"/>
      <c r="M1324" s="67"/>
      <c r="N1324" s="67"/>
      <c r="O1324" s="67"/>
      <c r="P1324" s="78">
        <f t="shared" si="303"/>
        <v>0</v>
      </c>
      <c r="Q1324" s="146" t="s">
        <v>1798</v>
      </c>
    </row>
    <row r="1325" spans="1:17" ht="18" x14ac:dyDescent="0.2">
      <c r="A1325" s="31"/>
      <c r="B1325" s="10" t="s">
        <v>1084</v>
      </c>
      <c r="C1325" s="50">
        <v>45</v>
      </c>
      <c r="D1325" s="50" t="str">
        <f t="shared" si="305"/>
        <v>0-100</v>
      </c>
      <c r="E1325" s="54">
        <v>0</v>
      </c>
      <c r="F1325" s="54"/>
      <c r="G1325" s="15"/>
      <c r="H1325" s="54"/>
      <c r="I1325" s="54"/>
      <c r="J1325" s="46">
        <f t="shared" si="301"/>
        <v>0</v>
      </c>
      <c r="K1325" s="62">
        <v>0</v>
      </c>
      <c r="L1325" s="67"/>
      <c r="M1325" s="67"/>
      <c r="N1325" s="67"/>
      <c r="O1325" s="67"/>
      <c r="P1325" s="78">
        <f t="shared" si="303"/>
        <v>0</v>
      </c>
      <c r="Q1325" s="146" t="s">
        <v>1798</v>
      </c>
    </row>
    <row r="1326" spans="1:17" ht="18" x14ac:dyDescent="0.2">
      <c r="A1326" s="31"/>
      <c r="B1326" s="10" t="s">
        <v>1085</v>
      </c>
      <c r="C1326" s="50">
        <v>66</v>
      </c>
      <c r="D1326" s="50" t="str">
        <f t="shared" si="305"/>
        <v>0-100</v>
      </c>
      <c r="E1326" s="54">
        <v>0</v>
      </c>
      <c r="F1326" s="54"/>
      <c r="G1326" s="15"/>
      <c r="H1326" s="54"/>
      <c r="I1326" s="54"/>
      <c r="J1326" s="46">
        <f t="shared" si="301"/>
        <v>0</v>
      </c>
      <c r="K1326" s="62">
        <v>0</v>
      </c>
      <c r="L1326" s="67"/>
      <c r="M1326" s="67"/>
      <c r="N1326" s="67"/>
      <c r="O1326" s="67"/>
      <c r="P1326" s="78">
        <f t="shared" si="303"/>
        <v>0</v>
      </c>
      <c r="Q1326" s="146" t="s">
        <v>1798</v>
      </c>
    </row>
    <row r="1327" spans="1:17" ht="18" x14ac:dyDescent="0.2">
      <c r="A1327" s="31"/>
      <c r="B1327" s="10" t="s">
        <v>1086</v>
      </c>
      <c r="C1327" s="50">
        <v>91</v>
      </c>
      <c r="D1327" s="50" t="str">
        <f t="shared" si="305"/>
        <v>0-100</v>
      </c>
      <c r="E1327" s="54">
        <v>0</v>
      </c>
      <c r="F1327" s="54"/>
      <c r="G1327" s="15"/>
      <c r="H1327" s="54"/>
      <c r="I1327" s="54"/>
      <c r="J1327" s="46">
        <f t="shared" si="301"/>
        <v>0</v>
      </c>
      <c r="K1327" s="62">
        <v>0</v>
      </c>
      <c r="L1327" s="67"/>
      <c r="M1327" s="67"/>
      <c r="N1327" s="67"/>
      <c r="O1327" s="67"/>
      <c r="P1327" s="78">
        <f t="shared" si="303"/>
        <v>0</v>
      </c>
      <c r="Q1327" s="146" t="s">
        <v>1798</v>
      </c>
    </row>
    <row r="1328" spans="1:17" ht="18" x14ac:dyDescent="0.2">
      <c r="A1328" s="59"/>
      <c r="B1328" s="10" t="s">
        <v>1087</v>
      </c>
      <c r="C1328" s="50">
        <v>18</v>
      </c>
      <c r="D1328" s="50" t="str">
        <f t="shared" si="305"/>
        <v>0-100</v>
      </c>
      <c r="E1328" s="54">
        <v>0</v>
      </c>
      <c r="F1328" s="54"/>
      <c r="G1328" s="15"/>
      <c r="H1328" s="54"/>
      <c r="I1328" s="54"/>
      <c r="J1328" s="46">
        <f t="shared" si="301"/>
        <v>0</v>
      </c>
      <c r="K1328" s="62">
        <v>0</v>
      </c>
      <c r="L1328" s="67"/>
      <c r="M1328" s="67"/>
      <c r="N1328" s="67"/>
      <c r="O1328" s="67"/>
      <c r="P1328" s="78">
        <f t="shared" si="303"/>
        <v>0</v>
      </c>
      <c r="Q1328" s="146" t="s">
        <v>1798</v>
      </c>
    </row>
    <row r="1329" spans="1:17" ht="18" x14ac:dyDescent="0.2">
      <c r="A1329" s="58"/>
      <c r="B1329" s="55" t="s">
        <v>24</v>
      </c>
      <c r="C1329" s="56">
        <v>27300</v>
      </c>
      <c r="D1329" s="56"/>
      <c r="E1329" s="16">
        <f>E1330+E1340+E1349+E1358+E1361+E1371+E1383+E1392+E1396+E1399+E1404+E1411+E1425+E1436+E1459+E1463+E1470+E1479</f>
        <v>33</v>
      </c>
      <c r="F1329" s="16">
        <f t="shared" ref="F1329:O1329" si="312">F1330+F1340+F1349+F1358+F1361+F1371+F1383+F1392+F1396+F1399+F1404+F1411+F1425+F1436+F1459+F1463+F1470+F1479</f>
        <v>1</v>
      </c>
      <c r="G1329" s="16">
        <f t="shared" si="312"/>
        <v>1</v>
      </c>
      <c r="H1329" s="16">
        <f t="shared" si="312"/>
        <v>1</v>
      </c>
      <c r="I1329" s="16">
        <f t="shared" si="312"/>
        <v>1</v>
      </c>
      <c r="J1329" s="16">
        <f t="shared" si="301"/>
        <v>37</v>
      </c>
      <c r="K1329" s="71">
        <f t="shared" si="312"/>
        <v>20</v>
      </c>
      <c r="L1329" s="71">
        <f t="shared" si="312"/>
        <v>1</v>
      </c>
      <c r="M1329" s="71">
        <f t="shared" si="312"/>
        <v>1</v>
      </c>
      <c r="N1329" s="71">
        <f t="shared" si="312"/>
        <v>1</v>
      </c>
      <c r="O1329" s="71">
        <f t="shared" si="312"/>
        <v>1</v>
      </c>
      <c r="P1329" s="78">
        <f t="shared" si="303"/>
        <v>24</v>
      </c>
      <c r="Q1329" s="144">
        <f t="shared" si="304"/>
        <v>154.16666666666669</v>
      </c>
    </row>
    <row r="1330" spans="1:17" ht="18" x14ac:dyDescent="0.2">
      <c r="A1330" s="39">
        <v>1</v>
      </c>
      <c r="B1330" s="12" t="s">
        <v>1716</v>
      </c>
      <c r="C1330" s="40">
        <v>9631</v>
      </c>
      <c r="D1330" s="40"/>
      <c r="E1330" s="53">
        <f>SUM(E1331:E1339)</f>
        <v>1</v>
      </c>
      <c r="F1330" s="53">
        <f t="shared" ref="F1330:O1330" si="313">SUM(F1331:F1339)</f>
        <v>1</v>
      </c>
      <c r="G1330" s="53">
        <f t="shared" si="313"/>
        <v>1</v>
      </c>
      <c r="H1330" s="53">
        <f t="shared" si="313"/>
        <v>1</v>
      </c>
      <c r="I1330" s="53">
        <f t="shared" si="313"/>
        <v>1</v>
      </c>
      <c r="J1330" s="42">
        <f t="shared" si="301"/>
        <v>5</v>
      </c>
      <c r="K1330" s="41">
        <f t="shared" si="313"/>
        <v>0</v>
      </c>
      <c r="L1330" s="41">
        <f t="shared" si="313"/>
        <v>1</v>
      </c>
      <c r="M1330" s="41">
        <f t="shared" si="313"/>
        <v>1</v>
      </c>
      <c r="N1330" s="41">
        <f t="shared" si="313"/>
        <v>1</v>
      </c>
      <c r="O1330" s="41">
        <f t="shared" si="313"/>
        <v>1</v>
      </c>
      <c r="P1330" s="78">
        <f t="shared" si="303"/>
        <v>4</v>
      </c>
      <c r="Q1330" s="144">
        <f t="shared" si="304"/>
        <v>125</v>
      </c>
    </row>
    <row r="1331" spans="1:17" ht="18" x14ac:dyDescent="0.2">
      <c r="A1331" s="31"/>
      <c r="B1331" s="10" t="s">
        <v>1088</v>
      </c>
      <c r="C1331" s="50">
        <v>9881</v>
      </c>
      <c r="D1331" s="50" t="str">
        <f t="shared" si="305"/>
        <v>5000 и более</v>
      </c>
      <c r="E1331" s="54">
        <v>0</v>
      </c>
      <c r="F1331" s="54">
        <v>1</v>
      </c>
      <c r="G1331" s="54">
        <v>1</v>
      </c>
      <c r="H1331" s="54">
        <v>1</v>
      </c>
      <c r="I1331" s="54">
        <v>1</v>
      </c>
      <c r="J1331" s="46">
        <f t="shared" si="301"/>
        <v>4</v>
      </c>
      <c r="K1331" s="62">
        <v>0</v>
      </c>
      <c r="L1331" s="67">
        <v>1</v>
      </c>
      <c r="M1331" s="67">
        <v>1</v>
      </c>
      <c r="N1331" s="67">
        <v>1</v>
      </c>
      <c r="O1331" s="67">
        <v>1</v>
      </c>
      <c r="P1331" s="78">
        <f t="shared" si="303"/>
        <v>4</v>
      </c>
      <c r="Q1331" s="144">
        <f t="shared" si="304"/>
        <v>100</v>
      </c>
    </row>
    <row r="1332" spans="1:17" ht="18" x14ac:dyDescent="0.2">
      <c r="A1332" s="31"/>
      <c r="B1332" s="10" t="s">
        <v>1089</v>
      </c>
      <c r="C1332" s="50">
        <v>132</v>
      </c>
      <c r="D1332" s="50" t="str">
        <f t="shared" si="305"/>
        <v>100-200</v>
      </c>
      <c r="E1332" s="54">
        <v>0</v>
      </c>
      <c r="F1332" s="54"/>
      <c r="G1332" s="15"/>
      <c r="H1332" s="54"/>
      <c r="I1332" s="54"/>
      <c r="J1332" s="46">
        <f t="shared" si="301"/>
        <v>0</v>
      </c>
      <c r="K1332" s="62">
        <v>0</v>
      </c>
      <c r="L1332" s="67"/>
      <c r="M1332" s="67"/>
      <c r="N1332" s="67"/>
      <c r="O1332" s="67"/>
      <c r="P1332" s="78">
        <f t="shared" si="303"/>
        <v>0</v>
      </c>
      <c r="Q1332" s="146" t="s">
        <v>1798</v>
      </c>
    </row>
    <row r="1333" spans="1:17" ht="18" x14ac:dyDescent="0.2">
      <c r="A1333" s="31"/>
      <c r="B1333" s="10" t="s">
        <v>1090</v>
      </c>
      <c r="C1333" s="50">
        <v>142</v>
      </c>
      <c r="D1333" s="50" t="str">
        <f t="shared" si="305"/>
        <v>100-200</v>
      </c>
      <c r="E1333" s="54">
        <v>0</v>
      </c>
      <c r="F1333" s="54"/>
      <c r="G1333" s="15"/>
      <c r="H1333" s="54"/>
      <c r="I1333" s="54"/>
      <c r="J1333" s="46">
        <f t="shared" si="301"/>
        <v>0</v>
      </c>
      <c r="K1333" s="62">
        <v>0</v>
      </c>
      <c r="L1333" s="67"/>
      <c r="M1333" s="67"/>
      <c r="N1333" s="67"/>
      <c r="O1333" s="67"/>
      <c r="P1333" s="78">
        <f t="shared" si="303"/>
        <v>0</v>
      </c>
      <c r="Q1333" s="146" t="s">
        <v>1798</v>
      </c>
    </row>
    <row r="1334" spans="1:17" ht="18" x14ac:dyDescent="0.2">
      <c r="A1334" s="31"/>
      <c r="B1334" s="10" t="s">
        <v>1091</v>
      </c>
      <c r="C1334" s="50">
        <v>23</v>
      </c>
      <c r="D1334" s="50" t="str">
        <f t="shared" si="305"/>
        <v>0-100</v>
      </c>
      <c r="E1334" s="54">
        <v>0</v>
      </c>
      <c r="F1334" s="54"/>
      <c r="G1334" s="15"/>
      <c r="H1334" s="54"/>
      <c r="I1334" s="54"/>
      <c r="J1334" s="46">
        <f t="shared" si="301"/>
        <v>0</v>
      </c>
      <c r="K1334" s="62">
        <v>0</v>
      </c>
      <c r="L1334" s="67"/>
      <c r="M1334" s="67"/>
      <c r="N1334" s="67"/>
      <c r="O1334" s="67"/>
      <c r="P1334" s="78">
        <f t="shared" si="303"/>
        <v>0</v>
      </c>
      <c r="Q1334" s="146" t="s">
        <v>1798</v>
      </c>
    </row>
    <row r="1335" spans="1:17" ht="18" x14ac:dyDescent="0.2">
      <c r="A1335" s="31"/>
      <c r="B1335" s="10" t="s">
        <v>1092</v>
      </c>
      <c r="C1335" s="50">
        <v>148</v>
      </c>
      <c r="D1335" s="50" t="str">
        <f t="shared" si="305"/>
        <v>100-200</v>
      </c>
      <c r="E1335" s="54">
        <v>1</v>
      </c>
      <c r="F1335" s="54"/>
      <c r="G1335" s="15"/>
      <c r="H1335" s="54"/>
      <c r="I1335" s="54"/>
      <c r="J1335" s="46">
        <f t="shared" si="301"/>
        <v>1</v>
      </c>
      <c r="K1335" s="62">
        <v>0</v>
      </c>
      <c r="L1335" s="67"/>
      <c r="M1335" s="67"/>
      <c r="N1335" s="67"/>
      <c r="O1335" s="67"/>
      <c r="P1335" s="78">
        <f t="shared" si="303"/>
        <v>0</v>
      </c>
      <c r="Q1335" s="80" t="s">
        <v>1799</v>
      </c>
    </row>
    <row r="1336" spans="1:17" ht="18" x14ac:dyDescent="0.2">
      <c r="A1336" s="31"/>
      <c r="B1336" s="10" t="s">
        <v>1093</v>
      </c>
      <c r="C1336" s="50">
        <v>30</v>
      </c>
      <c r="D1336" s="50" t="str">
        <f t="shared" si="305"/>
        <v>0-100</v>
      </c>
      <c r="E1336" s="54">
        <v>0</v>
      </c>
      <c r="F1336" s="54"/>
      <c r="G1336" s="15"/>
      <c r="H1336" s="54"/>
      <c r="I1336" s="54"/>
      <c r="J1336" s="46">
        <f t="shared" si="301"/>
        <v>0</v>
      </c>
      <c r="K1336" s="62">
        <v>0</v>
      </c>
      <c r="L1336" s="67"/>
      <c r="M1336" s="67"/>
      <c r="N1336" s="67"/>
      <c r="O1336" s="67"/>
      <c r="P1336" s="78">
        <f t="shared" si="303"/>
        <v>0</v>
      </c>
      <c r="Q1336" s="146" t="s">
        <v>1798</v>
      </c>
    </row>
    <row r="1337" spans="1:17" ht="18" x14ac:dyDescent="0.2">
      <c r="A1337" s="31"/>
      <c r="B1337" s="10" t="s">
        <v>1094</v>
      </c>
      <c r="C1337" s="50">
        <v>35</v>
      </c>
      <c r="D1337" s="50" t="str">
        <f t="shared" si="305"/>
        <v>0-100</v>
      </c>
      <c r="E1337" s="54">
        <v>0</v>
      </c>
      <c r="F1337" s="54"/>
      <c r="G1337" s="15"/>
      <c r="H1337" s="54"/>
      <c r="I1337" s="54"/>
      <c r="J1337" s="46">
        <f t="shared" si="301"/>
        <v>0</v>
      </c>
      <c r="K1337" s="62">
        <v>0</v>
      </c>
      <c r="L1337" s="67"/>
      <c r="M1337" s="67"/>
      <c r="N1337" s="67"/>
      <c r="O1337" s="67"/>
      <c r="P1337" s="78">
        <f t="shared" si="303"/>
        <v>0</v>
      </c>
      <c r="Q1337" s="146" t="s">
        <v>1798</v>
      </c>
    </row>
    <row r="1338" spans="1:17" ht="18" x14ac:dyDescent="0.2">
      <c r="A1338" s="31"/>
      <c r="B1338" s="10" t="s">
        <v>1095</v>
      </c>
      <c r="C1338" s="50">
        <v>18</v>
      </c>
      <c r="D1338" s="50" t="str">
        <f t="shared" si="305"/>
        <v>0-100</v>
      </c>
      <c r="E1338" s="54">
        <v>0</v>
      </c>
      <c r="F1338" s="54"/>
      <c r="G1338" s="15"/>
      <c r="H1338" s="54"/>
      <c r="I1338" s="54"/>
      <c r="J1338" s="46">
        <f t="shared" si="301"/>
        <v>0</v>
      </c>
      <c r="K1338" s="62">
        <v>0</v>
      </c>
      <c r="L1338" s="67"/>
      <c r="M1338" s="67"/>
      <c r="N1338" s="67"/>
      <c r="O1338" s="67"/>
      <c r="P1338" s="78">
        <f t="shared" si="303"/>
        <v>0</v>
      </c>
      <c r="Q1338" s="146" t="s">
        <v>1798</v>
      </c>
    </row>
    <row r="1339" spans="1:17" ht="18" x14ac:dyDescent="0.2">
      <c r="A1339" s="31"/>
      <c r="B1339" s="10" t="s">
        <v>793</v>
      </c>
      <c r="C1339" s="50">
        <v>22</v>
      </c>
      <c r="D1339" s="50" t="str">
        <f t="shared" si="305"/>
        <v>0-100</v>
      </c>
      <c r="E1339" s="54">
        <v>0</v>
      </c>
      <c r="F1339" s="54"/>
      <c r="G1339" s="15"/>
      <c r="H1339" s="54"/>
      <c r="I1339" s="54"/>
      <c r="J1339" s="46">
        <f t="shared" si="301"/>
        <v>0</v>
      </c>
      <c r="K1339" s="62">
        <v>0</v>
      </c>
      <c r="L1339" s="67"/>
      <c r="M1339" s="67"/>
      <c r="N1339" s="67"/>
      <c r="O1339" s="67"/>
      <c r="P1339" s="78">
        <f t="shared" si="303"/>
        <v>0</v>
      </c>
      <c r="Q1339" s="146" t="s">
        <v>1798</v>
      </c>
    </row>
    <row r="1340" spans="1:17" ht="18" x14ac:dyDescent="0.2">
      <c r="A1340" s="39">
        <v>2</v>
      </c>
      <c r="B1340" s="12" t="s">
        <v>1717</v>
      </c>
      <c r="C1340" s="40">
        <v>1837</v>
      </c>
      <c r="D1340" s="40"/>
      <c r="E1340" s="53">
        <f>SUM(E1341:E1348)</f>
        <v>2</v>
      </c>
      <c r="F1340" s="53">
        <f t="shared" ref="F1340:O1340" si="314">SUM(F1341:F1348)</f>
        <v>0</v>
      </c>
      <c r="G1340" s="53">
        <f t="shared" si="314"/>
        <v>0</v>
      </c>
      <c r="H1340" s="53">
        <f t="shared" si="314"/>
        <v>0</v>
      </c>
      <c r="I1340" s="53">
        <f t="shared" si="314"/>
        <v>0</v>
      </c>
      <c r="J1340" s="42">
        <f t="shared" si="301"/>
        <v>2</v>
      </c>
      <c r="K1340" s="41">
        <f t="shared" si="314"/>
        <v>1</v>
      </c>
      <c r="L1340" s="41">
        <f t="shared" si="314"/>
        <v>0</v>
      </c>
      <c r="M1340" s="41">
        <f t="shared" si="314"/>
        <v>0</v>
      </c>
      <c r="N1340" s="41">
        <f t="shared" si="314"/>
        <v>0</v>
      </c>
      <c r="O1340" s="41">
        <f t="shared" si="314"/>
        <v>0</v>
      </c>
      <c r="P1340" s="78">
        <f t="shared" si="303"/>
        <v>1</v>
      </c>
      <c r="Q1340" s="144">
        <f t="shared" si="304"/>
        <v>200</v>
      </c>
    </row>
    <row r="1341" spans="1:17" ht="18" x14ac:dyDescent="0.2">
      <c r="A1341" s="31"/>
      <c r="B1341" s="10" t="s">
        <v>1096</v>
      </c>
      <c r="C1341" s="50">
        <v>1091</v>
      </c>
      <c r="D1341" s="50" t="str">
        <f t="shared" si="305"/>
        <v>1000-1500</v>
      </c>
      <c r="E1341" s="54">
        <v>1</v>
      </c>
      <c r="F1341" s="54"/>
      <c r="G1341" s="15"/>
      <c r="H1341" s="54"/>
      <c r="I1341" s="54"/>
      <c r="J1341" s="46">
        <f t="shared" ref="J1341:J1404" si="315">SUM(E1341:I1341)</f>
        <v>1</v>
      </c>
      <c r="K1341" s="62">
        <v>1</v>
      </c>
      <c r="L1341" s="67"/>
      <c r="M1341" s="67"/>
      <c r="N1341" s="67"/>
      <c r="O1341" s="67"/>
      <c r="P1341" s="78">
        <f t="shared" si="303"/>
        <v>1</v>
      </c>
      <c r="Q1341" s="144">
        <f t="shared" si="304"/>
        <v>100</v>
      </c>
    </row>
    <row r="1342" spans="1:17" ht="18" x14ac:dyDescent="0.2">
      <c r="A1342" s="31"/>
      <c r="B1342" s="10" t="s">
        <v>1097</v>
      </c>
      <c r="C1342" s="50">
        <v>16</v>
      </c>
      <c r="D1342" s="50" t="str">
        <f t="shared" si="305"/>
        <v>0-100</v>
      </c>
      <c r="E1342" s="54">
        <v>0</v>
      </c>
      <c r="F1342" s="54"/>
      <c r="G1342" s="15"/>
      <c r="H1342" s="54"/>
      <c r="I1342" s="54"/>
      <c r="J1342" s="46">
        <f t="shared" si="315"/>
        <v>0</v>
      </c>
      <c r="K1342" s="62">
        <v>0</v>
      </c>
      <c r="L1342" s="67"/>
      <c r="M1342" s="67"/>
      <c r="N1342" s="67"/>
      <c r="O1342" s="67"/>
      <c r="P1342" s="78">
        <f t="shared" si="303"/>
        <v>0</v>
      </c>
      <c r="Q1342" s="146" t="s">
        <v>1798</v>
      </c>
    </row>
    <row r="1343" spans="1:17" ht="18" x14ac:dyDescent="0.2">
      <c r="A1343" s="31"/>
      <c r="B1343" s="10" t="s">
        <v>1022</v>
      </c>
      <c r="C1343" s="50">
        <v>147</v>
      </c>
      <c r="D1343" s="50" t="str">
        <f t="shared" si="305"/>
        <v>100-200</v>
      </c>
      <c r="E1343" s="54">
        <v>0</v>
      </c>
      <c r="F1343" s="54"/>
      <c r="G1343" s="15"/>
      <c r="H1343" s="54"/>
      <c r="I1343" s="54"/>
      <c r="J1343" s="46">
        <f t="shared" si="315"/>
        <v>0</v>
      </c>
      <c r="K1343" s="62">
        <v>0</v>
      </c>
      <c r="L1343" s="67"/>
      <c r="M1343" s="67"/>
      <c r="N1343" s="67"/>
      <c r="O1343" s="67"/>
      <c r="P1343" s="78">
        <f t="shared" si="303"/>
        <v>0</v>
      </c>
      <c r="Q1343" s="146" t="s">
        <v>1798</v>
      </c>
    </row>
    <row r="1344" spans="1:17" ht="18" x14ac:dyDescent="0.2">
      <c r="A1344" s="31"/>
      <c r="B1344" s="10" t="s">
        <v>1098</v>
      </c>
      <c r="C1344" s="50">
        <v>74</v>
      </c>
      <c r="D1344" s="50" t="str">
        <f t="shared" si="305"/>
        <v>0-100</v>
      </c>
      <c r="E1344" s="54">
        <v>0</v>
      </c>
      <c r="F1344" s="54"/>
      <c r="G1344" s="15"/>
      <c r="H1344" s="54"/>
      <c r="I1344" s="54"/>
      <c r="J1344" s="46">
        <f t="shared" si="315"/>
        <v>0</v>
      </c>
      <c r="K1344" s="62">
        <v>0</v>
      </c>
      <c r="L1344" s="67"/>
      <c r="M1344" s="67"/>
      <c r="N1344" s="67"/>
      <c r="O1344" s="67"/>
      <c r="P1344" s="78">
        <f t="shared" si="303"/>
        <v>0</v>
      </c>
      <c r="Q1344" s="146" t="s">
        <v>1798</v>
      </c>
    </row>
    <row r="1345" spans="1:17" ht="18" x14ac:dyDescent="0.2">
      <c r="A1345" s="31"/>
      <c r="B1345" s="10" t="s">
        <v>1099</v>
      </c>
      <c r="C1345" s="50">
        <v>144</v>
      </c>
      <c r="D1345" s="50" t="str">
        <f t="shared" si="305"/>
        <v>100-200</v>
      </c>
      <c r="E1345" s="54">
        <v>0</v>
      </c>
      <c r="F1345" s="54"/>
      <c r="G1345" s="15"/>
      <c r="H1345" s="54"/>
      <c r="I1345" s="54"/>
      <c r="J1345" s="46">
        <f t="shared" si="315"/>
        <v>0</v>
      </c>
      <c r="K1345" s="62">
        <v>0</v>
      </c>
      <c r="L1345" s="67"/>
      <c r="M1345" s="67"/>
      <c r="N1345" s="67"/>
      <c r="O1345" s="67"/>
      <c r="P1345" s="78">
        <f t="shared" si="303"/>
        <v>0</v>
      </c>
      <c r="Q1345" s="146" t="s">
        <v>1798</v>
      </c>
    </row>
    <row r="1346" spans="1:17" ht="18" x14ac:dyDescent="0.2">
      <c r="A1346" s="31"/>
      <c r="B1346" s="10" t="s">
        <v>1100</v>
      </c>
      <c r="C1346" s="50">
        <v>55</v>
      </c>
      <c r="D1346" s="50" t="str">
        <f t="shared" si="305"/>
        <v>0-100</v>
      </c>
      <c r="E1346" s="54">
        <v>0</v>
      </c>
      <c r="F1346" s="54"/>
      <c r="G1346" s="15"/>
      <c r="H1346" s="54"/>
      <c r="I1346" s="54"/>
      <c r="J1346" s="46">
        <f t="shared" si="315"/>
        <v>0</v>
      </c>
      <c r="K1346" s="62">
        <v>0</v>
      </c>
      <c r="L1346" s="67"/>
      <c r="M1346" s="67"/>
      <c r="N1346" s="67"/>
      <c r="O1346" s="67"/>
      <c r="P1346" s="78">
        <f t="shared" si="303"/>
        <v>0</v>
      </c>
      <c r="Q1346" s="146" t="s">
        <v>1798</v>
      </c>
    </row>
    <row r="1347" spans="1:17" ht="18" x14ac:dyDescent="0.2">
      <c r="A1347" s="31"/>
      <c r="B1347" s="10" t="s">
        <v>1101</v>
      </c>
      <c r="C1347" s="50">
        <v>279</v>
      </c>
      <c r="D1347" s="50" t="str">
        <f t="shared" si="305"/>
        <v>200-300</v>
      </c>
      <c r="E1347" s="54">
        <v>1</v>
      </c>
      <c r="F1347" s="54"/>
      <c r="G1347" s="15"/>
      <c r="H1347" s="54"/>
      <c r="I1347" s="54"/>
      <c r="J1347" s="46">
        <f t="shared" si="315"/>
        <v>1</v>
      </c>
      <c r="K1347" s="62">
        <v>0</v>
      </c>
      <c r="L1347" s="67"/>
      <c r="M1347" s="67"/>
      <c r="N1347" s="67"/>
      <c r="O1347" s="67"/>
      <c r="P1347" s="78">
        <f t="shared" si="303"/>
        <v>0</v>
      </c>
      <c r="Q1347" s="80" t="s">
        <v>1799</v>
      </c>
    </row>
    <row r="1348" spans="1:17" ht="18" x14ac:dyDescent="0.2">
      <c r="A1348" s="31"/>
      <c r="B1348" s="10" t="s">
        <v>1102</v>
      </c>
      <c r="C1348" s="50">
        <v>31</v>
      </c>
      <c r="D1348" s="50" t="str">
        <f t="shared" si="305"/>
        <v>0-100</v>
      </c>
      <c r="E1348" s="54">
        <v>0</v>
      </c>
      <c r="F1348" s="54"/>
      <c r="G1348" s="15"/>
      <c r="H1348" s="54"/>
      <c r="I1348" s="54"/>
      <c r="J1348" s="46">
        <f t="shared" si="315"/>
        <v>0</v>
      </c>
      <c r="K1348" s="62">
        <v>0</v>
      </c>
      <c r="L1348" s="67"/>
      <c r="M1348" s="67"/>
      <c r="N1348" s="67"/>
      <c r="O1348" s="67"/>
      <c r="P1348" s="78">
        <f t="shared" si="303"/>
        <v>0</v>
      </c>
      <c r="Q1348" s="146" t="s">
        <v>1798</v>
      </c>
    </row>
    <row r="1349" spans="1:17" ht="18" x14ac:dyDescent="0.2">
      <c r="A1349" s="39">
        <v>3</v>
      </c>
      <c r="B1349" s="12" t="s">
        <v>1718</v>
      </c>
      <c r="C1349" s="40">
        <v>1986</v>
      </c>
      <c r="D1349" s="40"/>
      <c r="E1349" s="53">
        <f>SUM(E1350:E1357)</f>
        <v>3</v>
      </c>
      <c r="F1349" s="53">
        <f t="shared" ref="F1349:O1349" si="316">SUM(F1350:F1357)</f>
        <v>0</v>
      </c>
      <c r="G1349" s="53">
        <f t="shared" si="316"/>
        <v>0</v>
      </c>
      <c r="H1349" s="53">
        <f t="shared" si="316"/>
        <v>0</v>
      </c>
      <c r="I1349" s="53">
        <f t="shared" si="316"/>
        <v>0</v>
      </c>
      <c r="J1349" s="42">
        <f t="shared" si="315"/>
        <v>3</v>
      </c>
      <c r="K1349" s="41">
        <f t="shared" si="316"/>
        <v>2</v>
      </c>
      <c r="L1349" s="41">
        <f t="shared" si="316"/>
        <v>0</v>
      </c>
      <c r="M1349" s="41">
        <f t="shared" si="316"/>
        <v>0</v>
      </c>
      <c r="N1349" s="41">
        <f t="shared" si="316"/>
        <v>0</v>
      </c>
      <c r="O1349" s="41">
        <f t="shared" si="316"/>
        <v>0</v>
      </c>
      <c r="P1349" s="78">
        <f t="shared" ref="P1349:P1412" si="317">SUM(K1349:O1349)</f>
        <v>2</v>
      </c>
      <c r="Q1349" s="144">
        <f t="shared" ref="Q1349:Q1412" si="318">J1349/P1349*100</f>
        <v>150</v>
      </c>
    </row>
    <row r="1350" spans="1:17" ht="18" x14ac:dyDescent="0.2">
      <c r="A1350" s="31"/>
      <c r="B1350" s="10" t="s">
        <v>1103</v>
      </c>
      <c r="C1350" s="50">
        <v>185</v>
      </c>
      <c r="D1350" s="50" t="str">
        <f t="shared" si="305"/>
        <v>100-200</v>
      </c>
      <c r="E1350" s="54">
        <v>1</v>
      </c>
      <c r="F1350" s="54"/>
      <c r="G1350" s="15"/>
      <c r="H1350" s="54"/>
      <c r="I1350" s="54"/>
      <c r="J1350" s="46">
        <f t="shared" si="315"/>
        <v>1</v>
      </c>
      <c r="K1350" s="62">
        <v>0</v>
      </c>
      <c r="L1350" s="67"/>
      <c r="M1350" s="67"/>
      <c r="N1350" s="67"/>
      <c r="O1350" s="67"/>
      <c r="P1350" s="78">
        <f t="shared" si="317"/>
        <v>0</v>
      </c>
      <c r="Q1350" s="80" t="s">
        <v>1799</v>
      </c>
    </row>
    <row r="1351" spans="1:17" ht="18" x14ac:dyDescent="0.2">
      <c r="A1351" s="31"/>
      <c r="B1351" s="10" t="s">
        <v>1104</v>
      </c>
      <c r="C1351" s="50">
        <v>33</v>
      </c>
      <c r="D1351" s="50" t="str">
        <f t="shared" si="305"/>
        <v>0-100</v>
      </c>
      <c r="E1351" s="54">
        <v>0</v>
      </c>
      <c r="F1351" s="54"/>
      <c r="G1351" s="15"/>
      <c r="H1351" s="54"/>
      <c r="I1351" s="54"/>
      <c r="J1351" s="46">
        <f t="shared" si="315"/>
        <v>0</v>
      </c>
      <c r="K1351" s="62">
        <v>0</v>
      </c>
      <c r="L1351" s="67"/>
      <c r="M1351" s="67"/>
      <c r="N1351" s="67"/>
      <c r="O1351" s="67"/>
      <c r="P1351" s="78">
        <f t="shared" si="317"/>
        <v>0</v>
      </c>
      <c r="Q1351" s="146" t="s">
        <v>1798</v>
      </c>
    </row>
    <row r="1352" spans="1:17" ht="18" x14ac:dyDescent="0.2">
      <c r="A1352" s="31"/>
      <c r="B1352" s="10" t="s">
        <v>1105</v>
      </c>
      <c r="C1352" s="50">
        <v>880</v>
      </c>
      <c r="D1352" s="50" t="str">
        <f t="shared" si="305"/>
        <v>500-1000</v>
      </c>
      <c r="E1352" s="54">
        <v>0</v>
      </c>
      <c r="F1352" s="54"/>
      <c r="G1352" s="15"/>
      <c r="H1352" s="54"/>
      <c r="I1352" s="54"/>
      <c r="J1352" s="46">
        <f t="shared" si="315"/>
        <v>0</v>
      </c>
      <c r="K1352" s="62">
        <v>1</v>
      </c>
      <c r="L1352" s="67"/>
      <c r="M1352" s="67"/>
      <c r="N1352" s="67"/>
      <c r="O1352" s="67"/>
      <c r="P1352" s="78">
        <f t="shared" si="317"/>
        <v>1</v>
      </c>
      <c r="Q1352" s="144">
        <f t="shared" si="318"/>
        <v>0</v>
      </c>
    </row>
    <row r="1353" spans="1:17" ht="18" x14ac:dyDescent="0.2">
      <c r="A1353" s="31"/>
      <c r="B1353" s="10" t="s">
        <v>1106</v>
      </c>
      <c r="C1353" s="50">
        <v>224</v>
      </c>
      <c r="D1353" s="50" t="str">
        <f t="shared" si="305"/>
        <v>200-300</v>
      </c>
      <c r="E1353" s="54">
        <v>0</v>
      </c>
      <c r="F1353" s="54"/>
      <c r="G1353" s="15"/>
      <c r="H1353" s="54"/>
      <c r="I1353" s="54"/>
      <c r="J1353" s="46">
        <f t="shared" si="315"/>
        <v>0</v>
      </c>
      <c r="K1353" s="62">
        <v>0</v>
      </c>
      <c r="L1353" s="67"/>
      <c r="M1353" s="67"/>
      <c r="N1353" s="67"/>
      <c r="O1353" s="67"/>
      <c r="P1353" s="78">
        <f t="shared" si="317"/>
        <v>0</v>
      </c>
      <c r="Q1353" s="146" t="s">
        <v>1798</v>
      </c>
    </row>
    <row r="1354" spans="1:17" ht="18" x14ac:dyDescent="0.2">
      <c r="A1354" s="31"/>
      <c r="B1354" s="10" t="s">
        <v>1107</v>
      </c>
      <c r="C1354" s="50">
        <v>48</v>
      </c>
      <c r="D1354" s="50" t="str">
        <f t="shared" si="305"/>
        <v>0-100</v>
      </c>
      <c r="E1354" s="54">
        <v>0</v>
      </c>
      <c r="F1354" s="54"/>
      <c r="G1354" s="15"/>
      <c r="H1354" s="54"/>
      <c r="I1354" s="54"/>
      <c r="J1354" s="46">
        <f t="shared" si="315"/>
        <v>0</v>
      </c>
      <c r="K1354" s="62">
        <v>0</v>
      </c>
      <c r="L1354" s="67"/>
      <c r="M1354" s="67"/>
      <c r="N1354" s="67"/>
      <c r="O1354" s="67"/>
      <c r="P1354" s="78">
        <f t="shared" si="317"/>
        <v>0</v>
      </c>
      <c r="Q1354" s="146" t="s">
        <v>1798</v>
      </c>
    </row>
    <row r="1355" spans="1:17" ht="18" x14ac:dyDescent="0.2">
      <c r="A1355" s="31"/>
      <c r="B1355" s="10" t="s">
        <v>1108</v>
      </c>
      <c r="C1355" s="50">
        <v>321</v>
      </c>
      <c r="D1355" s="50" t="str">
        <f t="shared" ref="D1355:D1418" si="319">IF(C1355&lt;=100,"0-100",IF(AND(C1355&gt;100,C1355&lt;=200),"100-200",IF(AND(C1355&gt;200,C1355&lt;=300),"200-300",IF(AND(C1355&gt;300,C1355&lt;=500),"300-500",IF(AND(C1355&gt;500,C1355&lt;=1000),"500-1000",IF(AND(C1355&gt;1000,C1355&lt;=1500),"1000-1500",IF(AND(C1355&gt;1500,C1355&lt;=2000),"1500-2000",IF(AND(C1355&gt;2000,C1355&lt;=3000),"2000-3000",IF(AND(C1355&gt;3000,C1355&lt;=5000),"3000-5000",IF(C1355&gt;5000,"5000 и более"))))))))))</f>
        <v>300-500</v>
      </c>
      <c r="E1355" s="54">
        <v>1</v>
      </c>
      <c r="F1355" s="54"/>
      <c r="G1355" s="15"/>
      <c r="H1355" s="54"/>
      <c r="I1355" s="54"/>
      <c r="J1355" s="46">
        <f t="shared" si="315"/>
        <v>1</v>
      </c>
      <c r="K1355" s="62">
        <v>1</v>
      </c>
      <c r="L1355" s="67"/>
      <c r="M1355" s="67"/>
      <c r="N1355" s="67"/>
      <c r="O1355" s="67"/>
      <c r="P1355" s="78">
        <f t="shared" si="317"/>
        <v>1</v>
      </c>
      <c r="Q1355" s="144">
        <f t="shared" si="318"/>
        <v>100</v>
      </c>
    </row>
    <row r="1356" spans="1:17" ht="18" x14ac:dyDescent="0.2">
      <c r="A1356" s="31"/>
      <c r="B1356" s="10" t="s">
        <v>1109</v>
      </c>
      <c r="C1356" s="50">
        <v>120</v>
      </c>
      <c r="D1356" s="50" t="str">
        <f t="shared" si="319"/>
        <v>100-200</v>
      </c>
      <c r="E1356" s="54">
        <v>0</v>
      </c>
      <c r="F1356" s="54"/>
      <c r="G1356" s="15"/>
      <c r="H1356" s="54"/>
      <c r="I1356" s="54"/>
      <c r="J1356" s="46">
        <f t="shared" si="315"/>
        <v>0</v>
      </c>
      <c r="K1356" s="62">
        <v>0</v>
      </c>
      <c r="L1356" s="67"/>
      <c r="M1356" s="67"/>
      <c r="N1356" s="67"/>
      <c r="O1356" s="67"/>
      <c r="P1356" s="78">
        <f t="shared" si="317"/>
        <v>0</v>
      </c>
      <c r="Q1356" s="146" t="s">
        <v>1798</v>
      </c>
    </row>
    <row r="1357" spans="1:17" ht="18" x14ac:dyDescent="0.2">
      <c r="A1357" s="31"/>
      <c r="B1357" s="10" t="s">
        <v>1110</v>
      </c>
      <c r="C1357" s="50">
        <v>175</v>
      </c>
      <c r="D1357" s="50" t="str">
        <f t="shared" si="319"/>
        <v>100-200</v>
      </c>
      <c r="E1357" s="54">
        <v>1</v>
      </c>
      <c r="F1357" s="54"/>
      <c r="G1357" s="15"/>
      <c r="H1357" s="54"/>
      <c r="I1357" s="54"/>
      <c r="J1357" s="46">
        <f t="shared" si="315"/>
        <v>1</v>
      </c>
      <c r="K1357" s="62">
        <v>0</v>
      </c>
      <c r="L1357" s="67"/>
      <c r="M1357" s="67"/>
      <c r="N1357" s="67"/>
      <c r="O1357" s="67"/>
      <c r="P1357" s="78">
        <f t="shared" si="317"/>
        <v>0</v>
      </c>
      <c r="Q1357" s="80" t="s">
        <v>1799</v>
      </c>
    </row>
    <row r="1358" spans="1:17" ht="18" x14ac:dyDescent="0.2">
      <c r="A1358" s="39">
        <v>4</v>
      </c>
      <c r="B1358" s="12" t="s">
        <v>1693</v>
      </c>
      <c r="C1358" s="40">
        <v>764</v>
      </c>
      <c r="D1358" s="40"/>
      <c r="E1358" s="53">
        <f>SUM(E1359:E1360)</f>
        <v>1</v>
      </c>
      <c r="F1358" s="53">
        <f t="shared" ref="F1358:O1358" si="320">SUM(F1359:F1360)</f>
        <v>0</v>
      </c>
      <c r="G1358" s="53">
        <f t="shared" si="320"/>
        <v>0</v>
      </c>
      <c r="H1358" s="53">
        <f t="shared" si="320"/>
        <v>0</v>
      </c>
      <c r="I1358" s="53">
        <f t="shared" si="320"/>
        <v>0</v>
      </c>
      <c r="J1358" s="42">
        <f t="shared" si="315"/>
        <v>1</v>
      </c>
      <c r="K1358" s="41">
        <f t="shared" si="320"/>
        <v>1</v>
      </c>
      <c r="L1358" s="41">
        <f t="shared" si="320"/>
        <v>0</v>
      </c>
      <c r="M1358" s="41">
        <f t="shared" si="320"/>
        <v>0</v>
      </c>
      <c r="N1358" s="41">
        <f t="shared" si="320"/>
        <v>0</v>
      </c>
      <c r="O1358" s="41">
        <f t="shared" si="320"/>
        <v>0</v>
      </c>
      <c r="P1358" s="78">
        <f t="shared" si="317"/>
        <v>1</v>
      </c>
      <c r="Q1358" s="144">
        <f t="shared" si="318"/>
        <v>100</v>
      </c>
    </row>
    <row r="1359" spans="1:17" ht="18" x14ac:dyDescent="0.2">
      <c r="A1359" s="31"/>
      <c r="B1359" s="10" t="s">
        <v>959</v>
      </c>
      <c r="C1359" s="50">
        <v>759</v>
      </c>
      <c r="D1359" s="50" t="str">
        <f t="shared" si="319"/>
        <v>500-1000</v>
      </c>
      <c r="E1359" s="54">
        <v>1</v>
      </c>
      <c r="F1359" s="54"/>
      <c r="G1359" s="15"/>
      <c r="H1359" s="54"/>
      <c r="I1359" s="54"/>
      <c r="J1359" s="46">
        <f t="shared" si="315"/>
        <v>1</v>
      </c>
      <c r="K1359" s="62">
        <v>1</v>
      </c>
      <c r="L1359" s="67"/>
      <c r="M1359" s="67"/>
      <c r="N1359" s="67"/>
      <c r="O1359" s="67"/>
      <c r="P1359" s="78">
        <f t="shared" si="317"/>
        <v>1</v>
      </c>
      <c r="Q1359" s="144">
        <f t="shared" si="318"/>
        <v>100</v>
      </c>
    </row>
    <row r="1360" spans="1:17" ht="18" x14ac:dyDescent="0.2">
      <c r="A1360" s="31"/>
      <c r="B1360" s="10" t="s">
        <v>1102</v>
      </c>
      <c r="C1360" s="50">
        <v>5</v>
      </c>
      <c r="D1360" s="50" t="str">
        <f t="shared" si="319"/>
        <v>0-100</v>
      </c>
      <c r="E1360" s="54">
        <v>0</v>
      </c>
      <c r="F1360" s="54"/>
      <c r="G1360" s="15"/>
      <c r="H1360" s="54"/>
      <c r="I1360" s="54"/>
      <c r="J1360" s="46">
        <f t="shared" si="315"/>
        <v>0</v>
      </c>
      <c r="K1360" s="62">
        <v>0</v>
      </c>
      <c r="L1360" s="67"/>
      <c r="M1360" s="67"/>
      <c r="N1360" s="67"/>
      <c r="O1360" s="67"/>
      <c r="P1360" s="78">
        <f t="shared" si="317"/>
        <v>0</v>
      </c>
      <c r="Q1360" s="146" t="s">
        <v>1798</v>
      </c>
    </row>
    <row r="1361" spans="1:17" ht="18" x14ac:dyDescent="0.2">
      <c r="A1361" s="39">
        <v>5</v>
      </c>
      <c r="B1361" s="12" t="s">
        <v>1719</v>
      </c>
      <c r="C1361" s="40">
        <v>1216</v>
      </c>
      <c r="D1361" s="40"/>
      <c r="E1361" s="53">
        <f>SUM(E1362:E1370)</f>
        <v>1</v>
      </c>
      <c r="F1361" s="53">
        <f t="shared" ref="F1361:O1361" si="321">SUM(F1362:F1370)</f>
        <v>0</v>
      </c>
      <c r="G1361" s="53">
        <f t="shared" si="321"/>
        <v>0</v>
      </c>
      <c r="H1361" s="53">
        <f t="shared" si="321"/>
        <v>0</v>
      </c>
      <c r="I1361" s="53">
        <f t="shared" si="321"/>
        <v>0</v>
      </c>
      <c r="J1361" s="42">
        <f t="shared" si="315"/>
        <v>1</v>
      </c>
      <c r="K1361" s="41">
        <f t="shared" si="321"/>
        <v>1</v>
      </c>
      <c r="L1361" s="41">
        <f t="shared" si="321"/>
        <v>0</v>
      </c>
      <c r="M1361" s="41">
        <f t="shared" si="321"/>
        <v>0</v>
      </c>
      <c r="N1361" s="41">
        <f t="shared" si="321"/>
        <v>0</v>
      </c>
      <c r="O1361" s="41">
        <f t="shared" si="321"/>
        <v>0</v>
      </c>
      <c r="P1361" s="78">
        <f t="shared" si="317"/>
        <v>1</v>
      </c>
      <c r="Q1361" s="144">
        <f t="shared" si="318"/>
        <v>100</v>
      </c>
    </row>
    <row r="1362" spans="1:17" ht="18" x14ac:dyDescent="0.2">
      <c r="A1362" s="31"/>
      <c r="B1362" s="10" t="s">
        <v>1111</v>
      </c>
      <c r="C1362" s="50">
        <v>559</v>
      </c>
      <c r="D1362" s="50" t="str">
        <f t="shared" si="319"/>
        <v>500-1000</v>
      </c>
      <c r="E1362" s="54">
        <v>1</v>
      </c>
      <c r="F1362" s="54"/>
      <c r="G1362" s="15"/>
      <c r="H1362" s="54"/>
      <c r="I1362" s="54"/>
      <c r="J1362" s="46">
        <f t="shared" si="315"/>
        <v>1</v>
      </c>
      <c r="K1362" s="62">
        <v>1</v>
      </c>
      <c r="L1362" s="67"/>
      <c r="M1362" s="67"/>
      <c r="N1362" s="67"/>
      <c r="O1362" s="67"/>
      <c r="P1362" s="78">
        <f t="shared" si="317"/>
        <v>1</v>
      </c>
      <c r="Q1362" s="144">
        <f t="shared" si="318"/>
        <v>100</v>
      </c>
    </row>
    <row r="1363" spans="1:17" ht="18" x14ac:dyDescent="0.2">
      <c r="A1363" s="31"/>
      <c r="B1363" s="10" t="s">
        <v>1112</v>
      </c>
      <c r="C1363" s="50">
        <v>162</v>
      </c>
      <c r="D1363" s="50" t="str">
        <f t="shared" si="319"/>
        <v>100-200</v>
      </c>
      <c r="E1363" s="54">
        <v>0</v>
      </c>
      <c r="F1363" s="54"/>
      <c r="G1363" s="15"/>
      <c r="H1363" s="54"/>
      <c r="I1363" s="54"/>
      <c r="J1363" s="46">
        <f t="shared" si="315"/>
        <v>0</v>
      </c>
      <c r="K1363" s="62">
        <v>0</v>
      </c>
      <c r="L1363" s="67"/>
      <c r="M1363" s="67"/>
      <c r="N1363" s="67"/>
      <c r="O1363" s="67"/>
      <c r="P1363" s="78">
        <f t="shared" si="317"/>
        <v>0</v>
      </c>
      <c r="Q1363" s="146" t="s">
        <v>1798</v>
      </c>
    </row>
    <row r="1364" spans="1:17" ht="18" x14ac:dyDescent="0.2">
      <c r="A1364" s="31"/>
      <c r="B1364" s="10" t="s">
        <v>1113</v>
      </c>
      <c r="C1364" s="50">
        <v>35</v>
      </c>
      <c r="D1364" s="50" t="str">
        <f t="shared" si="319"/>
        <v>0-100</v>
      </c>
      <c r="E1364" s="54">
        <v>0</v>
      </c>
      <c r="F1364" s="54"/>
      <c r="G1364" s="15"/>
      <c r="H1364" s="54"/>
      <c r="I1364" s="54"/>
      <c r="J1364" s="46">
        <f t="shared" si="315"/>
        <v>0</v>
      </c>
      <c r="K1364" s="62">
        <v>0</v>
      </c>
      <c r="L1364" s="67"/>
      <c r="M1364" s="67"/>
      <c r="N1364" s="67"/>
      <c r="O1364" s="67"/>
      <c r="P1364" s="78">
        <f t="shared" si="317"/>
        <v>0</v>
      </c>
      <c r="Q1364" s="146" t="s">
        <v>1798</v>
      </c>
    </row>
    <row r="1365" spans="1:17" ht="18" x14ac:dyDescent="0.2">
      <c r="A1365" s="31"/>
      <c r="B1365" s="10" t="s">
        <v>1114</v>
      </c>
      <c r="C1365" s="50">
        <v>23</v>
      </c>
      <c r="D1365" s="50" t="str">
        <f t="shared" si="319"/>
        <v>0-100</v>
      </c>
      <c r="E1365" s="54">
        <v>0</v>
      </c>
      <c r="F1365" s="54"/>
      <c r="G1365" s="15"/>
      <c r="H1365" s="54"/>
      <c r="I1365" s="54"/>
      <c r="J1365" s="46">
        <f t="shared" si="315"/>
        <v>0</v>
      </c>
      <c r="K1365" s="62">
        <v>0</v>
      </c>
      <c r="L1365" s="67"/>
      <c r="M1365" s="67"/>
      <c r="N1365" s="67"/>
      <c r="O1365" s="67"/>
      <c r="P1365" s="78">
        <f t="shared" si="317"/>
        <v>0</v>
      </c>
      <c r="Q1365" s="146" t="s">
        <v>1798</v>
      </c>
    </row>
    <row r="1366" spans="1:17" ht="18" x14ac:dyDescent="0.2">
      <c r="A1366" s="31"/>
      <c r="B1366" s="10" t="s">
        <v>1115</v>
      </c>
      <c r="C1366" s="50">
        <v>131</v>
      </c>
      <c r="D1366" s="50" t="str">
        <f t="shared" si="319"/>
        <v>100-200</v>
      </c>
      <c r="E1366" s="54">
        <v>0</v>
      </c>
      <c r="F1366" s="54"/>
      <c r="G1366" s="15"/>
      <c r="H1366" s="54"/>
      <c r="I1366" s="54"/>
      <c r="J1366" s="46">
        <f t="shared" si="315"/>
        <v>0</v>
      </c>
      <c r="K1366" s="62">
        <v>0</v>
      </c>
      <c r="L1366" s="67"/>
      <c r="M1366" s="67"/>
      <c r="N1366" s="67"/>
      <c r="O1366" s="67"/>
      <c r="P1366" s="78">
        <f t="shared" si="317"/>
        <v>0</v>
      </c>
      <c r="Q1366" s="146" t="s">
        <v>1798</v>
      </c>
    </row>
    <row r="1367" spans="1:17" ht="18" x14ac:dyDescent="0.2">
      <c r="A1367" s="31"/>
      <c r="B1367" s="10" t="s">
        <v>1116</v>
      </c>
      <c r="C1367" s="50">
        <v>66</v>
      </c>
      <c r="D1367" s="50" t="str">
        <f t="shared" si="319"/>
        <v>0-100</v>
      </c>
      <c r="E1367" s="54">
        <v>0</v>
      </c>
      <c r="F1367" s="54"/>
      <c r="G1367" s="15"/>
      <c r="H1367" s="54"/>
      <c r="I1367" s="54"/>
      <c r="J1367" s="46">
        <f t="shared" si="315"/>
        <v>0</v>
      </c>
      <c r="K1367" s="62">
        <v>0</v>
      </c>
      <c r="L1367" s="67"/>
      <c r="M1367" s="67"/>
      <c r="N1367" s="67"/>
      <c r="O1367" s="67"/>
      <c r="P1367" s="78">
        <f t="shared" si="317"/>
        <v>0</v>
      </c>
      <c r="Q1367" s="146" t="s">
        <v>1798</v>
      </c>
    </row>
    <row r="1368" spans="1:17" ht="18" x14ac:dyDescent="0.2">
      <c r="A1368" s="31"/>
      <c r="B1368" s="10" t="s">
        <v>1117</v>
      </c>
      <c r="C1368" s="50">
        <v>190</v>
      </c>
      <c r="D1368" s="50" t="str">
        <f t="shared" si="319"/>
        <v>100-200</v>
      </c>
      <c r="E1368" s="54">
        <v>0</v>
      </c>
      <c r="F1368" s="54"/>
      <c r="G1368" s="15"/>
      <c r="H1368" s="54"/>
      <c r="I1368" s="54"/>
      <c r="J1368" s="46">
        <f t="shared" si="315"/>
        <v>0</v>
      </c>
      <c r="K1368" s="62">
        <v>0</v>
      </c>
      <c r="L1368" s="67"/>
      <c r="M1368" s="67"/>
      <c r="N1368" s="67"/>
      <c r="O1368" s="67"/>
      <c r="P1368" s="78">
        <f t="shared" si="317"/>
        <v>0</v>
      </c>
      <c r="Q1368" s="146" t="s">
        <v>1798</v>
      </c>
    </row>
    <row r="1369" spans="1:17" ht="18" x14ac:dyDescent="0.2">
      <c r="A1369" s="31"/>
      <c r="B1369" s="10" t="s">
        <v>1118</v>
      </c>
      <c r="C1369" s="50">
        <v>43</v>
      </c>
      <c r="D1369" s="50" t="str">
        <f t="shared" si="319"/>
        <v>0-100</v>
      </c>
      <c r="E1369" s="54">
        <v>0</v>
      </c>
      <c r="F1369" s="54"/>
      <c r="G1369" s="15"/>
      <c r="H1369" s="54"/>
      <c r="I1369" s="54"/>
      <c r="J1369" s="46">
        <f t="shared" si="315"/>
        <v>0</v>
      </c>
      <c r="K1369" s="62">
        <v>0</v>
      </c>
      <c r="L1369" s="67"/>
      <c r="M1369" s="67"/>
      <c r="N1369" s="67"/>
      <c r="O1369" s="67"/>
      <c r="P1369" s="78">
        <f t="shared" si="317"/>
        <v>0</v>
      </c>
      <c r="Q1369" s="146" t="s">
        <v>1798</v>
      </c>
    </row>
    <row r="1370" spans="1:17" ht="18" x14ac:dyDescent="0.2">
      <c r="A1370" s="31"/>
      <c r="B1370" s="10" t="s">
        <v>1119</v>
      </c>
      <c r="C1370" s="50">
        <v>7</v>
      </c>
      <c r="D1370" s="50" t="str">
        <f t="shared" si="319"/>
        <v>0-100</v>
      </c>
      <c r="E1370" s="54">
        <v>0</v>
      </c>
      <c r="F1370" s="54"/>
      <c r="G1370" s="15"/>
      <c r="H1370" s="54"/>
      <c r="I1370" s="54"/>
      <c r="J1370" s="46">
        <f t="shared" si="315"/>
        <v>0</v>
      </c>
      <c r="K1370" s="62">
        <v>0</v>
      </c>
      <c r="L1370" s="67"/>
      <c r="M1370" s="67"/>
      <c r="N1370" s="67"/>
      <c r="O1370" s="67"/>
      <c r="P1370" s="78">
        <f t="shared" si="317"/>
        <v>0</v>
      </c>
      <c r="Q1370" s="146" t="s">
        <v>1798</v>
      </c>
    </row>
    <row r="1371" spans="1:17" ht="18" x14ac:dyDescent="0.2">
      <c r="A1371" s="39">
        <v>6</v>
      </c>
      <c r="B1371" s="12" t="s">
        <v>1584</v>
      </c>
      <c r="C1371" s="40">
        <v>701</v>
      </c>
      <c r="D1371" s="40"/>
      <c r="E1371" s="53">
        <f>SUM(E1372:E1382)</f>
        <v>2</v>
      </c>
      <c r="F1371" s="53">
        <f t="shared" ref="F1371:O1371" si="322">SUM(F1372:F1382)</f>
        <v>0</v>
      </c>
      <c r="G1371" s="53">
        <f t="shared" si="322"/>
        <v>0</v>
      </c>
      <c r="H1371" s="53">
        <f t="shared" si="322"/>
        <v>0</v>
      </c>
      <c r="I1371" s="53">
        <f t="shared" si="322"/>
        <v>0</v>
      </c>
      <c r="J1371" s="42">
        <f t="shared" si="315"/>
        <v>2</v>
      </c>
      <c r="K1371" s="41">
        <f t="shared" si="322"/>
        <v>1</v>
      </c>
      <c r="L1371" s="41">
        <f t="shared" si="322"/>
        <v>0</v>
      </c>
      <c r="M1371" s="41">
        <f t="shared" si="322"/>
        <v>0</v>
      </c>
      <c r="N1371" s="41">
        <f t="shared" si="322"/>
        <v>0</v>
      </c>
      <c r="O1371" s="41">
        <f t="shared" si="322"/>
        <v>0</v>
      </c>
      <c r="P1371" s="78">
        <f t="shared" si="317"/>
        <v>1</v>
      </c>
      <c r="Q1371" s="144">
        <f t="shared" si="318"/>
        <v>200</v>
      </c>
    </row>
    <row r="1372" spans="1:17" ht="18" x14ac:dyDescent="0.2">
      <c r="A1372" s="31"/>
      <c r="B1372" s="10" t="s">
        <v>752</v>
      </c>
      <c r="C1372" s="50">
        <v>284</v>
      </c>
      <c r="D1372" s="50" t="str">
        <f t="shared" si="319"/>
        <v>200-300</v>
      </c>
      <c r="E1372" s="54">
        <v>1</v>
      </c>
      <c r="F1372" s="54"/>
      <c r="G1372" s="15"/>
      <c r="H1372" s="54"/>
      <c r="I1372" s="54"/>
      <c r="J1372" s="46">
        <f t="shared" si="315"/>
        <v>1</v>
      </c>
      <c r="K1372" s="62">
        <v>1</v>
      </c>
      <c r="L1372" s="67"/>
      <c r="M1372" s="67"/>
      <c r="N1372" s="67"/>
      <c r="O1372" s="67"/>
      <c r="P1372" s="78">
        <f t="shared" si="317"/>
        <v>1</v>
      </c>
      <c r="Q1372" s="144">
        <f t="shared" si="318"/>
        <v>100</v>
      </c>
    </row>
    <row r="1373" spans="1:17" ht="18" x14ac:dyDescent="0.2">
      <c r="A1373" s="31"/>
      <c r="B1373" s="10" t="s">
        <v>1120</v>
      </c>
      <c r="C1373" s="50">
        <v>31</v>
      </c>
      <c r="D1373" s="50" t="str">
        <f t="shared" si="319"/>
        <v>0-100</v>
      </c>
      <c r="E1373" s="54">
        <v>0</v>
      </c>
      <c r="F1373" s="54"/>
      <c r="G1373" s="15"/>
      <c r="H1373" s="54"/>
      <c r="I1373" s="54"/>
      <c r="J1373" s="46">
        <f t="shared" si="315"/>
        <v>0</v>
      </c>
      <c r="K1373" s="62">
        <v>0</v>
      </c>
      <c r="L1373" s="67"/>
      <c r="M1373" s="67"/>
      <c r="N1373" s="67"/>
      <c r="O1373" s="67"/>
      <c r="P1373" s="78">
        <f t="shared" si="317"/>
        <v>0</v>
      </c>
      <c r="Q1373" s="146" t="s">
        <v>1798</v>
      </c>
    </row>
    <row r="1374" spans="1:17" ht="18" x14ac:dyDescent="0.2">
      <c r="A1374" s="31"/>
      <c r="B1374" s="10" t="s">
        <v>1121</v>
      </c>
      <c r="C1374" s="50">
        <v>7</v>
      </c>
      <c r="D1374" s="50" t="str">
        <f t="shared" si="319"/>
        <v>0-100</v>
      </c>
      <c r="E1374" s="54">
        <v>0</v>
      </c>
      <c r="F1374" s="54"/>
      <c r="G1374" s="15"/>
      <c r="H1374" s="54"/>
      <c r="I1374" s="54"/>
      <c r="J1374" s="46">
        <f t="shared" si="315"/>
        <v>0</v>
      </c>
      <c r="K1374" s="62">
        <v>0</v>
      </c>
      <c r="L1374" s="67"/>
      <c r="M1374" s="67"/>
      <c r="N1374" s="67"/>
      <c r="O1374" s="67"/>
      <c r="P1374" s="78">
        <f t="shared" si="317"/>
        <v>0</v>
      </c>
      <c r="Q1374" s="146" t="s">
        <v>1798</v>
      </c>
    </row>
    <row r="1375" spans="1:17" ht="18" x14ac:dyDescent="0.2">
      <c r="A1375" s="31"/>
      <c r="B1375" s="10" t="s">
        <v>1122</v>
      </c>
      <c r="C1375" s="50">
        <v>249</v>
      </c>
      <c r="D1375" s="50" t="str">
        <f t="shared" si="319"/>
        <v>200-300</v>
      </c>
      <c r="E1375" s="54">
        <v>1</v>
      </c>
      <c r="F1375" s="54"/>
      <c r="G1375" s="15"/>
      <c r="H1375" s="54"/>
      <c r="I1375" s="54"/>
      <c r="J1375" s="46">
        <f t="shared" si="315"/>
        <v>1</v>
      </c>
      <c r="K1375" s="62">
        <v>0</v>
      </c>
      <c r="L1375" s="67"/>
      <c r="M1375" s="67"/>
      <c r="N1375" s="67"/>
      <c r="O1375" s="67"/>
      <c r="P1375" s="78">
        <f t="shared" si="317"/>
        <v>0</v>
      </c>
      <c r="Q1375" s="80" t="s">
        <v>1799</v>
      </c>
    </row>
    <row r="1376" spans="1:17" ht="18" x14ac:dyDescent="0.2">
      <c r="A1376" s="31"/>
      <c r="B1376" s="10" t="s">
        <v>1123</v>
      </c>
      <c r="C1376" s="50">
        <v>2</v>
      </c>
      <c r="D1376" s="50" t="str">
        <f t="shared" si="319"/>
        <v>0-100</v>
      </c>
      <c r="E1376" s="54">
        <v>0</v>
      </c>
      <c r="F1376" s="54"/>
      <c r="G1376" s="15"/>
      <c r="H1376" s="54"/>
      <c r="I1376" s="54"/>
      <c r="J1376" s="46">
        <f t="shared" si="315"/>
        <v>0</v>
      </c>
      <c r="K1376" s="62">
        <v>0</v>
      </c>
      <c r="L1376" s="67"/>
      <c r="M1376" s="67"/>
      <c r="N1376" s="67"/>
      <c r="O1376" s="67"/>
      <c r="P1376" s="78">
        <f t="shared" si="317"/>
        <v>0</v>
      </c>
      <c r="Q1376" s="146" t="s">
        <v>1798</v>
      </c>
    </row>
    <row r="1377" spans="1:17" ht="18" x14ac:dyDescent="0.2">
      <c r="A1377" s="31"/>
      <c r="B1377" s="10" t="s">
        <v>1124</v>
      </c>
      <c r="C1377" s="50">
        <v>10</v>
      </c>
      <c r="D1377" s="50" t="str">
        <f t="shared" si="319"/>
        <v>0-100</v>
      </c>
      <c r="E1377" s="54">
        <v>0</v>
      </c>
      <c r="F1377" s="54"/>
      <c r="G1377" s="15"/>
      <c r="H1377" s="54"/>
      <c r="I1377" s="54"/>
      <c r="J1377" s="46">
        <f t="shared" si="315"/>
        <v>0</v>
      </c>
      <c r="K1377" s="62">
        <v>0</v>
      </c>
      <c r="L1377" s="67"/>
      <c r="M1377" s="67"/>
      <c r="N1377" s="67"/>
      <c r="O1377" s="67"/>
      <c r="P1377" s="78">
        <f t="shared" si="317"/>
        <v>0</v>
      </c>
      <c r="Q1377" s="146" t="s">
        <v>1798</v>
      </c>
    </row>
    <row r="1378" spans="1:17" ht="18" x14ac:dyDescent="0.2">
      <c r="A1378" s="31"/>
      <c r="B1378" s="10" t="s">
        <v>998</v>
      </c>
      <c r="C1378" s="50">
        <v>28</v>
      </c>
      <c r="D1378" s="50" t="str">
        <f t="shared" si="319"/>
        <v>0-100</v>
      </c>
      <c r="E1378" s="54">
        <v>0</v>
      </c>
      <c r="F1378" s="54"/>
      <c r="G1378" s="15"/>
      <c r="H1378" s="54"/>
      <c r="I1378" s="54"/>
      <c r="J1378" s="46">
        <f t="shared" si="315"/>
        <v>0</v>
      </c>
      <c r="K1378" s="62">
        <v>0</v>
      </c>
      <c r="L1378" s="67"/>
      <c r="M1378" s="67"/>
      <c r="N1378" s="67"/>
      <c r="O1378" s="67"/>
      <c r="P1378" s="78">
        <f t="shared" si="317"/>
        <v>0</v>
      </c>
      <c r="Q1378" s="146" t="s">
        <v>1798</v>
      </c>
    </row>
    <row r="1379" spans="1:17" ht="18" x14ac:dyDescent="0.2">
      <c r="A1379" s="31"/>
      <c r="B1379" s="10" t="s">
        <v>850</v>
      </c>
      <c r="C1379" s="50">
        <v>75</v>
      </c>
      <c r="D1379" s="50" t="str">
        <f t="shared" si="319"/>
        <v>0-100</v>
      </c>
      <c r="E1379" s="54">
        <v>0</v>
      </c>
      <c r="F1379" s="54"/>
      <c r="G1379" s="15"/>
      <c r="H1379" s="54"/>
      <c r="I1379" s="54"/>
      <c r="J1379" s="46">
        <f t="shared" si="315"/>
        <v>0</v>
      </c>
      <c r="K1379" s="62">
        <v>0</v>
      </c>
      <c r="L1379" s="67"/>
      <c r="M1379" s="67"/>
      <c r="N1379" s="67"/>
      <c r="O1379" s="67"/>
      <c r="P1379" s="78">
        <f t="shared" si="317"/>
        <v>0</v>
      </c>
      <c r="Q1379" s="146" t="s">
        <v>1798</v>
      </c>
    </row>
    <row r="1380" spans="1:17" ht="18" x14ac:dyDescent="0.2">
      <c r="A1380" s="31"/>
      <c r="B1380" s="10" t="s">
        <v>1125</v>
      </c>
      <c r="C1380" s="50">
        <v>13</v>
      </c>
      <c r="D1380" s="50" t="str">
        <f t="shared" si="319"/>
        <v>0-100</v>
      </c>
      <c r="E1380" s="54">
        <v>0</v>
      </c>
      <c r="F1380" s="54"/>
      <c r="G1380" s="15"/>
      <c r="H1380" s="54"/>
      <c r="I1380" s="54"/>
      <c r="J1380" s="46">
        <f t="shared" si="315"/>
        <v>0</v>
      </c>
      <c r="K1380" s="62">
        <v>0</v>
      </c>
      <c r="L1380" s="67"/>
      <c r="M1380" s="67"/>
      <c r="N1380" s="67"/>
      <c r="O1380" s="67"/>
      <c r="P1380" s="78">
        <f t="shared" si="317"/>
        <v>0</v>
      </c>
      <c r="Q1380" s="146" t="s">
        <v>1798</v>
      </c>
    </row>
    <row r="1381" spans="1:17" ht="18" x14ac:dyDescent="0.2">
      <c r="A1381" s="31"/>
      <c r="B1381" s="10" t="s">
        <v>1126</v>
      </c>
      <c r="C1381" s="50">
        <v>1</v>
      </c>
      <c r="D1381" s="50" t="str">
        <f t="shared" si="319"/>
        <v>0-100</v>
      </c>
      <c r="E1381" s="54">
        <v>0</v>
      </c>
      <c r="F1381" s="54"/>
      <c r="G1381" s="15"/>
      <c r="H1381" s="54"/>
      <c r="I1381" s="54"/>
      <c r="J1381" s="46">
        <f t="shared" si="315"/>
        <v>0</v>
      </c>
      <c r="K1381" s="62">
        <v>0</v>
      </c>
      <c r="L1381" s="67"/>
      <c r="M1381" s="67"/>
      <c r="N1381" s="67"/>
      <c r="O1381" s="67"/>
      <c r="P1381" s="78">
        <f t="shared" si="317"/>
        <v>0</v>
      </c>
      <c r="Q1381" s="146" t="s">
        <v>1798</v>
      </c>
    </row>
    <row r="1382" spans="1:17" ht="18" x14ac:dyDescent="0.2">
      <c r="A1382" s="31"/>
      <c r="B1382" s="10" t="s">
        <v>1127</v>
      </c>
      <c r="C1382" s="50">
        <v>1</v>
      </c>
      <c r="D1382" s="50" t="str">
        <f t="shared" si="319"/>
        <v>0-100</v>
      </c>
      <c r="E1382" s="54">
        <v>0</v>
      </c>
      <c r="F1382" s="54"/>
      <c r="G1382" s="15"/>
      <c r="H1382" s="54"/>
      <c r="I1382" s="54"/>
      <c r="J1382" s="46">
        <f t="shared" si="315"/>
        <v>0</v>
      </c>
      <c r="K1382" s="62">
        <v>0</v>
      </c>
      <c r="L1382" s="67"/>
      <c r="M1382" s="67"/>
      <c r="N1382" s="67"/>
      <c r="O1382" s="67"/>
      <c r="P1382" s="78">
        <f t="shared" si="317"/>
        <v>0</v>
      </c>
      <c r="Q1382" s="146" t="s">
        <v>1798</v>
      </c>
    </row>
    <row r="1383" spans="1:17" ht="18" x14ac:dyDescent="0.2">
      <c r="A1383" s="39">
        <v>7</v>
      </c>
      <c r="B1383" s="12" t="s">
        <v>1720</v>
      </c>
      <c r="C1383" s="40">
        <v>1355</v>
      </c>
      <c r="D1383" s="40"/>
      <c r="E1383" s="53">
        <f>SUM(E1384:E1391)</f>
        <v>4</v>
      </c>
      <c r="F1383" s="53">
        <f t="shared" ref="F1383:O1383" si="323">SUM(F1384:F1391)</f>
        <v>0</v>
      </c>
      <c r="G1383" s="53">
        <f t="shared" si="323"/>
        <v>0</v>
      </c>
      <c r="H1383" s="53">
        <f t="shared" si="323"/>
        <v>0</v>
      </c>
      <c r="I1383" s="53">
        <f t="shared" si="323"/>
        <v>0</v>
      </c>
      <c r="J1383" s="42">
        <f t="shared" si="315"/>
        <v>4</v>
      </c>
      <c r="K1383" s="41">
        <f t="shared" si="323"/>
        <v>2</v>
      </c>
      <c r="L1383" s="41">
        <f t="shared" si="323"/>
        <v>0</v>
      </c>
      <c r="M1383" s="41">
        <f t="shared" si="323"/>
        <v>0</v>
      </c>
      <c r="N1383" s="41">
        <f t="shared" si="323"/>
        <v>0</v>
      </c>
      <c r="O1383" s="41">
        <f t="shared" si="323"/>
        <v>0</v>
      </c>
      <c r="P1383" s="78">
        <f t="shared" si="317"/>
        <v>2</v>
      </c>
      <c r="Q1383" s="144">
        <f t="shared" si="318"/>
        <v>200</v>
      </c>
    </row>
    <row r="1384" spans="1:17" ht="18" x14ac:dyDescent="0.2">
      <c r="A1384" s="31"/>
      <c r="B1384" s="10" t="s">
        <v>1128</v>
      </c>
      <c r="C1384" s="50">
        <v>498</v>
      </c>
      <c r="D1384" s="50" t="str">
        <f t="shared" si="319"/>
        <v>300-500</v>
      </c>
      <c r="E1384" s="54">
        <v>1</v>
      </c>
      <c r="F1384" s="54"/>
      <c r="G1384" s="15"/>
      <c r="H1384" s="54"/>
      <c r="I1384" s="54"/>
      <c r="J1384" s="46">
        <f t="shared" si="315"/>
        <v>1</v>
      </c>
      <c r="K1384" s="62">
        <v>1</v>
      </c>
      <c r="L1384" s="67"/>
      <c r="M1384" s="67"/>
      <c r="N1384" s="67"/>
      <c r="O1384" s="67"/>
      <c r="P1384" s="78">
        <f t="shared" si="317"/>
        <v>1</v>
      </c>
      <c r="Q1384" s="144">
        <f t="shared" si="318"/>
        <v>100</v>
      </c>
    </row>
    <row r="1385" spans="1:17" ht="18" x14ac:dyDescent="0.2">
      <c r="A1385" s="31"/>
      <c r="B1385" s="10" t="s">
        <v>1129</v>
      </c>
      <c r="C1385" s="50">
        <v>48</v>
      </c>
      <c r="D1385" s="50" t="str">
        <f t="shared" si="319"/>
        <v>0-100</v>
      </c>
      <c r="E1385" s="54">
        <v>0</v>
      </c>
      <c r="F1385" s="54"/>
      <c r="G1385" s="15"/>
      <c r="H1385" s="54"/>
      <c r="I1385" s="54"/>
      <c r="J1385" s="46">
        <f t="shared" si="315"/>
        <v>0</v>
      </c>
      <c r="K1385" s="62">
        <v>0</v>
      </c>
      <c r="L1385" s="67"/>
      <c r="M1385" s="67"/>
      <c r="N1385" s="67"/>
      <c r="O1385" s="67"/>
      <c r="P1385" s="78">
        <f t="shared" si="317"/>
        <v>0</v>
      </c>
      <c r="Q1385" s="146" t="s">
        <v>1798</v>
      </c>
    </row>
    <row r="1386" spans="1:17" ht="18" x14ac:dyDescent="0.2">
      <c r="A1386" s="31"/>
      <c r="B1386" s="10" t="s">
        <v>1130</v>
      </c>
      <c r="C1386" s="50">
        <v>164</v>
      </c>
      <c r="D1386" s="50" t="str">
        <f t="shared" si="319"/>
        <v>100-200</v>
      </c>
      <c r="E1386" s="54">
        <v>1</v>
      </c>
      <c r="F1386" s="54"/>
      <c r="G1386" s="15"/>
      <c r="H1386" s="54"/>
      <c r="I1386" s="54"/>
      <c r="J1386" s="46">
        <f t="shared" si="315"/>
        <v>1</v>
      </c>
      <c r="K1386" s="62">
        <v>0</v>
      </c>
      <c r="L1386" s="67"/>
      <c r="M1386" s="67"/>
      <c r="N1386" s="67"/>
      <c r="O1386" s="67"/>
      <c r="P1386" s="78">
        <f t="shared" si="317"/>
        <v>0</v>
      </c>
      <c r="Q1386" s="80" t="s">
        <v>1799</v>
      </c>
    </row>
    <row r="1387" spans="1:17" ht="18" x14ac:dyDescent="0.2">
      <c r="A1387" s="31"/>
      <c r="B1387" s="10" t="s">
        <v>1131</v>
      </c>
      <c r="C1387" s="50">
        <v>115</v>
      </c>
      <c r="D1387" s="50" t="str">
        <f t="shared" si="319"/>
        <v>100-200</v>
      </c>
      <c r="E1387" s="54">
        <v>1</v>
      </c>
      <c r="F1387" s="54"/>
      <c r="G1387" s="15"/>
      <c r="H1387" s="54"/>
      <c r="I1387" s="54"/>
      <c r="J1387" s="46">
        <f t="shared" si="315"/>
        <v>1</v>
      </c>
      <c r="K1387" s="62">
        <v>0</v>
      </c>
      <c r="L1387" s="67"/>
      <c r="M1387" s="67"/>
      <c r="N1387" s="67"/>
      <c r="O1387" s="67"/>
      <c r="P1387" s="78">
        <f t="shared" si="317"/>
        <v>0</v>
      </c>
      <c r="Q1387" s="80" t="s">
        <v>1799</v>
      </c>
    </row>
    <row r="1388" spans="1:17" ht="18" x14ac:dyDescent="0.2">
      <c r="A1388" s="31"/>
      <c r="B1388" s="10" t="s">
        <v>1132</v>
      </c>
      <c r="C1388" s="50">
        <v>347</v>
      </c>
      <c r="D1388" s="50" t="str">
        <f t="shared" si="319"/>
        <v>300-500</v>
      </c>
      <c r="E1388" s="54">
        <v>1</v>
      </c>
      <c r="F1388" s="54"/>
      <c r="G1388" s="15"/>
      <c r="H1388" s="54"/>
      <c r="I1388" s="54"/>
      <c r="J1388" s="46">
        <f t="shared" si="315"/>
        <v>1</v>
      </c>
      <c r="K1388" s="62">
        <v>1</v>
      </c>
      <c r="L1388" s="67"/>
      <c r="M1388" s="67"/>
      <c r="N1388" s="67"/>
      <c r="O1388" s="67"/>
      <c r="P1388" s="78">
        <f t="shared" si="317"/>
        <v>1</v>
      </c>
      <c r="Q1388" s="144">
        <f t="shared" si="318"/>
        <v>100</v>
      </c>
    </row>
    <row r="1389" spans="1:17" ht="18" x14ac:dyDescent="0.2">
      <c r="A1389" s="31"/>
      <c r="B1389" s="10" t="s">
        <v>1133</v>
      </c>
      <c r="C1389" s="50">
        <v>57</v>
      </c>
      <c r="D1389" s="50" t="str">
        <f t="shared" si="319"/>
        <v>0-100</v>
      </c>
      <c r="E1389" s="54">
        <v>0</v>
      </c>
      <c r="F1389" s="54"/>
      <c r="G1389" s="15"/>
      <c r="H1389" s="54"/>
      <c r="I1389" s="54"/>
      <c r="J1389" s="46">
        <f t="shared" si="315"/>
        <v>0</v>
      </c>
      <c r="K1389" s="62">
        <v>0</v>
      </c>
      <c r="L1389" s="67"/>
      <c r="M1389" s="67"/>
      <c r="N1389" s="67"/>
      <c r="O1389" s="67"/>
      <c r="P1389" s="78">
        <f t="shared" si="317"/>
        <v>0</v>
      </c>
      <c r="Q1389" s="146" t="s">
        <v>1798</v>
      </c>
    </row>
    <row r="1390" spans="1:17" ht="18" x14ac:dyDescent="0.2">
      <c r="A1390" s="31"/>
      <c r="B1390" s="10" t="s">
        <v>1134</v>
      </c>
      <c r="C1390" s="50">
        <v>68</v>
      </c>
      <c r="D1390" s="50" t="str">
        <f t="shared" si="319"/>
        <v>0-100</v>
      </c>
      <c r="E1390" s="54">
        <v>0</v>
      </c>
      <c r="F1390" s="54"/>
      <c r="G1390" s="15"/>
      <c r="H1390" s="54"/>
      <c r="I1390" s="54"/>
      <c r="J1390" s="46">
        <f t="shared" si="315"/>
        <v>0</v>
      </c>
      <c r="K1390" s="62">
        <v>0</v>
      </c>
      <c r="L1390" s="67"/>
      <c r="M1390" s="67"/>
      <c r="N1390" s="67"/>
      <c r="O1390" s="67"/>
      <c r="P1390" s="78">
        <f t="shared" si="317"/>
        <v>0</v>
      </c>
      <c r="Q1390" s="146" t="s">
        <v>1798</v>
      </c>
    </row>
    <row r="1391" spans="1:17" ht="18" x14ac:dyDescent="0.2">
      <c r="A1391" s="31"/>
      <c r="B1391" s="10" t="s">
        <v>1127</v>
      </c>
      <c r="C1391" s="50">
        <v>58</v>
      </c>
      <c r="D1391" s="50" t="str">
        <f t="shared" si="319"/>
        <v>0-100</v>
      </c>
      <c r="E1391" s="54">
        <v>0</v>
      </c>
      <c r="F1391" s="54"/>
      <c r="G1391" s="15"/>
      <c r="H1391" s="54"/>
      <c r="I1391" s="54"/>
      <c r="J1391" s="46">
        <f t="shared" si="315"/>
        <v>0</v>
      </c>
      <c r="K1391" s="62">
        <v>0</v>
      </c>
      <c r="L1391" s="67"/>
      <c r="M1391" s="67"/>
      <c r="N1391" s="67"/>
      <c r="O1391" s="67"/>
      <c r="P1391" s="78">
        <f t="shared" si="317"/>
        <v>0</v>
      </c>
      <c r="Q1391" s="146" t="s">
        <v>1798</v>
      </c>
    </row>
    <row r="1392" spans="1:17" ht="18" x14ac:dyDescent="0.2">
      <c r="A1392" s="39">
        <v>8</v>
      </c>
      <c r="B1392" s="12" t="s">
        <v>1721</v>
      </c>
      <c r="C1392" s="40">
        <v>517</v>
      </c>
      <c r="D1392" s="40"/>
      <c r="E1392" s="53">
        <f>SUM(E1393:E1395)</f>
        <v>1</v>
      </c>
      <c r="F1392" s="53">
        <f t="shared" ref="F1392:O1392" si="324">SUM(F1393:F1395)</f>
        <v>0</v>
      </c>
      <c r="G1392" s="53">
        <f t="shared" si="324"/>
        <v>0</v>
      </c>
      <c r="H1392" s="53">
        <f t="shared" si="324"/>
        <v>0</v>
      </c>
      <c r="I1392" s="53">
        <f t="shared" si="324"/>
        <v>0</v>
      </c>
      <c r="J1392" s="42">
        <f t="shared" si="315"/>
        <v>1</v>
      </c>
      <c r="K1392" s="41">
        <f t="shared" si="324"/>
        <v>1</v>
      </c>
      <c r="L1392" s="41">
        <f t="shared" si="324"/>
        <v>0</v>
      </c>
      <c r="M1392" s="41">
        <f t="shared" si="324"/>
        <v>0</v>
      </c>
      <c r="N1392" s="41">
        <f t="shared" si="324"/>
        <v>0</v>
      </c>
      <c r="O1392" s="41">
        <f t="shared" si="324"/>
        <v>0</v>
      </c>
      <c r="P1392" s="78">
        <f t="shared" si="317"/>
        <v>1</v>
      </c>
      <c r="Q1392" s="144">
        <f t="shared" si="318"/>
        <v>100</v>
      </c>
    </row>
    <row r="1393" spans="1:17" ht="18" x14ac:dyDescent="0.2">
      <c r="A1393" s="31"/>
      <c r="B1393" s="10" t="s">
        <v>1135</v>
      </c>
      <c r="C1393" s="50">
        <v>461</v>
      </c>
      <c r="D1393" s="50" t="str">
        <f t="shared" si="319"/>
        <v>300-500</v>
      </c>
      <c r="E1393" s="54">
        <v>1</v>
      </c>
      <c r="F1393" s="54"/>
      <c r="G1393" s="15"/>
      <c r="H1393" s="54"/>
      <c r="I1393" s="54"/>
      <c r="J1393" s="46">
        <f t="shared" si="315"/>
        <v>1</v>
      </c>
      <c r="K1393" s="62">
        <v>1</v>
      </c>
      <c r="L1393" s="67"/>
      <c r="M1393" s="67"/>
      <c r="N1393" s="67"/>
      <c r="O1393" s="67"/>
      <c r="P1393" s="78">
        <f t="shared" si="317"/>
        <v>1</v>
      </c>
      <c r="Q1393" s="144">
        <f t="shared" si="318"/>
        <v>100</v>
      </c>
    </row>
    <row r="1394" spans="1:17" ht="18" x14ac:dyDescent="0.2">
      <c r="A1394" s="31"/>
      <c r="B1394" s="10" t="s">
        <v>1136</v>
      </c>
      <c r="C1394" s="50">
        <v>46</v>
      </c>
      <c r="D1394" s="50" t="str">
        <f t="shared" si="319"/>
        <v>0-100</v>
      </c>
      <c r="E1394" s="54">
        <v>0</v>
      </c>
      <c r="F1394" s="54"/>
      <c r="G1394" s="15"/>
      <c r="H1394" s="54"/>
      <c r="I1394" s="54"/>
      <c r="J1394" s="46">
        <f t="shared" si="315"/>
        <v>0</v>
      </c>
      <c r="K1394" s="62">
        <v>0</v>
      </c>
      <c r="L1394" s="67"/>
      <c r="M1394" s="67"/>
      <c r="N1394" s="67"/>
      <c r="O1394" s="67"/>
      <c r="P1394" s="78">
        <f t="shared" si="317"/>
        <v>0</v>
      </c>
      <c r="Q1394" s="146" t="s">
        <v>1798</v>
      </c>
    </row>
    <row r="1395" spans="1:17" ht="18" x14ac:dyDescent="0.2">
      <c r="A1395" s="31"/>
      <c r="B1395" s="10" t="s">
        <v>1137</v>
      </c>
      <c r="C1395" s="50">
        <v>10</v>
      </c>
      <c r="D1395" s="50" t="str">
        <f t="shared" si="319"/>
        <v>0-100</v>
      </c>
      <c r="E1395" s="54">
        <v>0</v>
      </c>
      <c r="F1395" s="54"/>
      <c r="G1395" s="15"/>
      <c r="H1395" s="54"/>
      <c r="I1395" s="54"/>
      <c r="J1395" s="46">
        <f t="shared" si="315"/>
        <v>0</v>
      </c>
      <c r="K1395" s="62">
        <v>0</v>
      </c>
      <c r="L1395" s="67"/>
      <c r="M1395" s="67"/>
      <c r="N1395" s="67"/>
      <c r="O1395" s="67"/>
      <c r="P1395" s="78">
        <f t="shared" si="317"/>
        <v>0</v>
      </c>
      <c r="Q1395" s="146" t="s">
        <v>1798</v>
      </c>
    </row>
    <row r="1396" spans="1:17" ht="18" x14ac:dyDescent="0.2">
      <c r="A1396" s="39">
        <v>9</v>
      </c>
      <c r="B1396" s="12" t="s">
        <v>1722</v>
      </c>
      <c r="C1396" s="40">
        <v>533</v>
      </c>
      <c r="D1396" s="40"/>
      <c r="E1396" s="53">
        <f>SUM(E1397:E1398)</f>
        <v>1</v>
      </c>
      <c r="F1396" s="53">
        <f t="shared" ref="F1396:O1396" si="325">SUM(F1397:F1398)</f>
        <v>0</v>
      </c>
      <c r="G1396" s="53">
        <f t="shared" si="325"/>
        <v>0</v>
      </c>
      <c r="H1396" s="53">
        <f t="shared" si="325"/>
        <v>0</v>
      </c>
      <c r="I1396" s="53">
        <f t="shared" si="325"/>
        <v>0</v>
      </c>
      <c r="J1396" s="42">
        <f t="shared" si="315"/>
        <v>1</v>
      </c>
      <c r="K1396" s="41">
        <f t="shared" si="325"/>
        <v>1</v>
      </c>
      <c r="L1396" s="41">
        <f t="shared" si="325"/>
        <v>0</v>
      </c>
      <c r="M1396" s="41">
        <f t="shared" si="325"/>
        <v>0</v>
      </c>
      <c r="N1396" s="41">
        <f t="shared" si="325"/>
        <v>0</v>
      </c>
      <c r="O1396" s="41">
        <f t="shared" si="325"/>
        <v>0</v>
      </c>
      <c r="P1396" s="78">
        <f t="shared" si="317"/>
        <v>1</v>
      </c>
      <c r="Q1396" s="144">
        <f t="shared" si="318"/>
        <v>100</v>
      </c>
    </row>
    <row r="1397" spans="1:17" ht="18" x14ac:dyDescent="0.2">
      <c r="A1397" s="31"/>
      <c r="B1397" s="11" t="s">
        <v>1138</v>
      </c>
      <c r="C1397" s="50">
        <v>390</v>
      </c>
      <c r="D1397" s="50" t="str">
        <f t="shared" si="319"/>
        <v>300-500</v>
      </c>
      <c r="E1397" s="54">
        <v>1</v>
      </c>
      <c r="F1397" s="54"/>
      <c r="G1397" s="15"/>
      <c r="H1397" s="54"/>
      <c r="I1397" s="54"/>
      <c r="J1397" s="46">
        <f t="shared" si="315"/>
        <v>1</v>
      </c>
      <c r="K1397" s="62">
        <v>1</v>
      </c>
      <c r="L1397" s="67"/>
      <c r="M1397" s="67"/>
      <c r="N1397" s="67"/>
      <c r="O1397" s="67"/>
      <c r="P1397" s="78">
        <f t="shared" si="317"/>
        <v>1</v>
      </c>
      <c r="Q1397" s="144">
        <f t="shared" si="318"/>
        <v>100</v>
      </c>
    </row>
    <row r="1398" spans="1:17" ht="18" x14ac:dyDescent="0.2">
      <c r="A1398" s="31"/>
      <c r="B1398" s="10" t="s">
        <v>1139</v>
      </c>
      <c r="C1398" s="50">
        <v>143</v>
      </c>
      <c r="D1398" s="50" t="str">
        <f t="shared" si="319"/>
        <v>100-200</v>
      </c>
      <c r="E1398" s="54">
        <v>0</v>
      </c>
      <c r="F1398" s="54"/>
      <c r="G1398" s="15"/>
      <c r="H1398" s="54"/>
      <c r="I1398" s="54"/>
      <c r="J1398" s="46">
        <f t="shared" si="315"/>
        <v>0</v>
      </c>
      <c r="K1398" s="62">
        <v>0</v>
      </c>
      <c r="L1398" s="67"/>
      <c r="M1398" s="67"/>
      <c r="N1398" s="67"/>
      <c r="O1398" s="67"/>
      <c r="P1398" s="78">
        <f t="shared" si="317"/>
        <v>0</v>
      </c>
      <c r="Q1398" s="146" t="s">
        <v>1798</v>
      </c>
    </row>
    <row r="1399" spans="1:17" ht="18" x14ac:dyDescent="0.2">
      <c r="A1399" s="39">
        <v>10</v>
      </c>
      <c r="B1399" s="12" t="s">
        <v>1723</v>
      </c>
      <c r="C1399" s="40">
        <v>274</v>
      </c>
      <c r="D1399" s="40"/>
      <c r="E1399" s="53">
        <f>SUM(E1400:E1403)</f>
        <v>1</v>
      </c>
      <c r="F1399" s="53">
        <f t="shared" ref="F1399:O1399" si="326">SUM(F1400:F1403)</f>
        <v>0</v>
      </c>
      <c r="G1399" s="53">
        <f t="shared" si="326"/>
        <v>0</v>
      </c>
      <c r="H1399" s="53">
        <f t="shared" si="326"/>
        <v>0</v>
      </c>
      <c r="I1399" s="53">
        <f t="shared" si="326"/>
        <v>0</v>
      </c>
      <c r="J1399" s="42">
        <f t="shared" si="315"/>
        <v>1</v>
      </c>
      <c r="K1399" s="41">
        <f t="shared" si="326"/>
        <v>1</v>
      </c>
      <c r="L1399" s="41">
        <f t="shared" si="326"/>
        <v>0</v>
      </c>
      <c r="M1399" s="41">
        <f t="shared" si="326"/>
        <v>0</v>
      </c>
      <c r="N1399" s="41">
        <f t="shared" si="326"/>
        <v>0</v>
      </c>
      <c r="O1399" s="41">
        <f t="shared" si="326"/>
        <v>0</v>
      </c>
      <c r="P1399" s="78">
        <f t="shared" si="317"/>
        <v>1</v>
      </c>
      <c r="Q1399" s="144">
        <f t="shared" si="318"/>
        <v>100</v>
      </c>
    </row>
    <row r="1400" spans="1:17" ht="17" customHeight="1" x14ac:dyDescent="0.2">
      <c r="A1400" s="31"/>
      <c r="B1400" s="10" t="s">
        <v>1140</v>
      </c>
      <c r="C1400" s="50">
        <v>152</v>
      </c>
      <c r="D1400" s="50" t="str">
        <f t="shared" si="319"/>
        <v>100-200</v>
      </c>
      <c r="E1400" s="54">
        <v>1</v>
      </c>
      <c r="F1400" s="54"/>
      <c r="G1400" s="15"/>
      <c r="H1400" s="54"/>
      <c r="I1400" s="54"/>
      <c r="J1400" s="46">
        <f t="shared" si="315"/>
        <v>1</v>
      </c>
      <c r="K1400" s="62">
        <v>1</v>
      </c>
      <c r="L1400" s="67"/>
      <c r="M1400" s="67"/>
      <c r="N1400" s="67"/>
      <c r="O1400" s="67"/>
      <c r="P1400" s="78">
        <f t="shared" si="317"/>
        <v>1</v>
      </c>
      <c r="Q1400" s="144">
        <f t="shared" si="318"/>
        <v>100</v>
      </c>
    </row>
    <row r="1401" spans="1:17" ht="18" x14ac:dyDescent="0.2">
      <c r="A1401" s="31"/>
      <c r="B1401" s="10" t="s">
        <v>1141</v>
      </c>
      <c r="C1401" s="50">
        <v>68</v>
      </c>
      <c r="D1401" s="50" t="str">
        <f t="shared" si="319"/>
        <v>0-100</v>
      </c>
      <c r="E1401" s="54">
        <v>0</v>
      </c>
      <c r="F1401" s="54"/>
      <c r="G1401" s="15"/>
      <c r="H1401" s="54"/>
      <c r="I1401" s="54"/>
      <c r="J1401" s="46">
        <f t="shared" si="315"/>
        <v>0</v>
      </c>
      <c r="K1401" s="62">
        <v>0</v>
      </c>
      <c r="L1401" s="67"/>
      <c r="M1401" s="67"/>
      <c r="N1401" s="67"/>
      <c r="O1401" s="67"/>
      <c r="P1401" s="78">
        <f t="shared" si="317"/>
        <v>0</v>
      </c>
      <c r="Q1401" s="146" t="s">
        <v>1798</v>
      </c>
    </row>
    <row r="1402" spans="1:17" ht="18" customHeight="1" x14ac:dyDescent="0.2">
      <c r="A1402" s="31"/>
      <c r="B1402" s="10" t="s">
        <v>827</v>
      </c>
      <c r="C1402" s="50">
        <v>2</v>
      </c>
      <c r="D1402" s="50" t="str">
        <f t="shared" si="319"/>
        <v>0-100</v>
      </c>
      <c r="E1402" s="54">
        <v>0</v>
      </c>
      <c r="F1402" s="54"/>
      <c r="G1402" s="15"/>
      <c r="H1402" s="54"/>
      <c r="I1402" s="54"/>
      <c r="J1402" s="46">
        <f t="shared" si="315"/>
        <v>0</v>
      </c>
      <c r="K1402" s="62">
        <v>0</v>
      </c>
      <c r="L1402" s="67"/>
      <c r="M1402" s="67"/>
      <c r="N1402" s="67"/>
      <c r="O1402" s="67"/>
      <c r="P1402" s="78">
        <f t="shared" si="317"/>
        <v>0</v>
      </c>
      <c r="Q1402" s="146" t="s">
        <v>1798</v>
      </c>
    </row>
    <row r="1403" spans="1:17" ht="18" x14ac:dyDescent="0.2">
      <c r="A1403" s="31"/>
      <c r="B1403" s="10" t="s">
        <v>979</v>
      </c>
      <c r="C1403" s="50">
        <v>52</v>
      </c>
      <c r="D1403" s="50" t="str">
        <f t="shared" si="319"/>
        <v>0-100</v>
      </c>
      <c r="E1403" s="54">
        <v>0</v>
      </c>
      <c r="F1403" s="54"/>
      <c r="G1403" s="15"/>
      <c r="H1403" s="54"/>
      <c r="I1403" s="54"/>
      <c r="J1403" s="46">
        <f t="shared" si="315"/>
        <v>0</v>
      </c>
      <c r="K1403" s="62">
        <v>0</v>
      </c>
      <c r="L1403" s="67"/>
      <c r="M1403" s="67"/>
      <c r="N1403" s="67"/>
      <c r="O1403" s="67"/>
      <c r="P1403" s="78">
        <f t="shared" si="317"/>
        <v>0</v>
      </c>
      <c r="Q1403" s="146" t="s">
        <v>1798</v>
      </c>
    </row>
    <row r="1404" spans="1:17" ht="18" x14ac:dyDescent="0.2">
      <c r="A1404" s="39">
        <v>11</v>
      </c>
      <c r="B1404" s="12" t="s">
        <v>1685</v>
      </c>
      <c r="C1404" s="40">
        <v>697</v>
      </c>
      <c r="D1404" s="40"/>
      <c r="E1404" s="53">
        <f>SUM(E1405:E1410)</f>
        <v>1</v>
      </c>
      <c r="F1404" s="53">
        <f t="shared" ref="F1404:O1404" si="327">SUM(F1405:F1410)</f>
        <v>0</v>
      </c>
      <c r="G1404" s="53">
        <f t="shared" si="327"/>
        <v>0</v>
      </c>
      <c r="H1404" s="53">
        <f t="shared" si="327"/>
        <v>0</v>
      </c>
      <c r="I1404" s="53">
        <f t="shared" si="327"/>
        <v>0</v>
      </c>
      <c r="J1404" s="42">
        <f t="shared" si="315"/>
        <v>1</v>
      </c>
      <c r="K1404" s="41">
        <f t="shared" si="327"/>
        <v>1</v>
      </c>
      <c r="L1404" s="41">
        <f t="shared" si="327"/>
        <v>0</v>
      </c>
      <c r="M1404" s="41">
        <f t="shared" si="327"/>
        <v>0</v>
      </c>
      <c r="N1404" s="41">
        <f t="shared" si="327"/>
        <v>0</v>
      </c>
      <c r="O1404" s="41">
        <f t="shared" si="327"/>
        <v>0</v>
      </c>
      <c r="P1404" s="78">
        <f t="shared" si="317"/>
        <v>1</v>
      </c>
      <c r="Q1404" s="144">
        <f t="shared" si="318"/>
        <v>100</v>
      </c>
    </row>
    <row r="1405" spans="1:17" ht="18" x14ac:dyDescent="0.2">
      <c r="A1405" s="31"/>
      <c r="B1405" s="10" t="s">
        <v>1142</v>
      </c>
      <c r="C1405" s="50">
        <v>403</v>
      </c>
      <c r="D1405" s="50" t="str">
        <f t="shared" si="319"/>
        <v>300-500</v>
      </c>
      <c r="E1405" s="54">
        <v>1</v>
      </c>
      <c r="F1405" s="54"/>
      <c r="G1405" s="15"/>
      <c r="H1405" s="54"/>
      <c r="I1405" s="54"/>
      <c r="J1405" s="46">
        <f t="shared" ref="J1405:J1468" si="328">SUM(E1405:I1405)</f>
        <v>1</v>
      </c>
      <c r="K1405" s="62">
        <v>1</v>
      </c>
      <c r="L1405" s="67"/>
      <c r="M1405" s="67"/>
      <c r="N1405" s="67"/>
      <c r="O1405" s="67"/>
      <c r="P1405" s="78">
        <f t="shared" si="317"/>
        <v>1</v>
      </c>
      <c r="Q1405" s="144">
        <f t="shared" si="318"/>
        <v>100</v>
      </c>
    </row>
    <row r="1406" spans="1:17" ht="18" x14ac:dyDescent="0.2">
      <c r="A1406" s="31"/>
      <c r="B1406" s="10" t="s">
        <v>1143</v>
      </c>
      <c r="C1406" s="50">
        <v>13</v>
      </c>
      <c r="D1406" s="50" t="str">
        <f t="shared" si="319"/>
        <v>0-100</v>
      </c>
      <c r="E1406" s="54">
        <v>0</v>
      </c>
      <c r="F1406" s="54"/>
      <c r="G1406" s="15"/>
      <c r="H1406" s="54"/>
      <c r="I1406" s="54"/>
      <c r="J1406" s="46">
        <f t="shared" si="328"/>
        <v>0</v>
      </c>
      <c r="K1406" s="62">
        <v>0</v>
      </c>
      <c r="L1406" s="67"/>
      <c r="M1406" s="67"/>
      <c r="N1406" s="67"/>
      <c r="O1406" s="67"/>
      <c r="P1406" s="78">
        <f t="shared" si="317"/>
        <v>0</v>
      </c>
      <c r="Q1406" s="146" t="s">
        <v>1798</v>
      </c>
    </row>
    <row r="1407" spans="1:17" ht="17" customHeight="1" x14ac:dyDescent="0.2">
      <c r="A1407" s="31"/>
      <c r="B1407" s="10" t="s">
        <v>1144</v>
      </c>
      <c r="C1407" s="50">
        <v>49</v>
      </c>
      <c r="D1407" s="50" t="str">
        <f t="shared" si="319"/>
        <v>0-100</v>
      </c>
      <c r="E1407" s="54">
        <v>0</v>
      </c>
      <c r="F1407" s="54"/>
      <c r="G1407" s="15"/>
      <c r="H1407" s="54"/>
      <c r="I1407" s="54"/>
      <c r="J1407" s="46">
        <f t="shared" si="328"/>
        <v>0</v>
      </c>
      <c r="K1407" s="62">
        <v>0</v>
      </c>
      <c r="L1407" s="67"/>
      <c r="M1407" s="67"/>
      <c r="N1407" s="67"/>
      <c r="O1407" s="67"/>
      <c r="P1407" s="78">
        <f t="shared" si="317"/>
        <v>0</v>
      </c>
      <c r="Q1407" s="146" t="s">
        <v>1798</v>
      </c>
    </row>
    <row r="1408" spans="1:17" ht="18" x14ac:dyDescent="0.2">
      <c r="A1408" s="31"/>
      <c r="B1408" s="10" t="s">
        <v>1145</v>
      </c>
      <c r="C1408" s="50">
        <v>0</v>
      </c>
      <c r="D1408" s="50" t="str">
        <f t="shared" si="319"/>
        <v>0-100</v>
      </c>
      <c r="E1408" s="54">
        <v>0</v>
      </c>
      <c r="F1408" s="54"/>
      <c r="G1408" s="15"/>
      <c r="H1408" s="54"/>
      <c r="I1408" s="54"/>
      <c r="J1408" s="46">
        <f t="shared" si="328"/>
        <v>0</v>
      </c>
      <c r="K1408" s="62">
        <v>0</v>
      </c>
      <c r="L1408" s="67"/>
      <c r="M1408" s="67"/>
      <c r="N1408" s="67"/>
      <c r="O1408" s="67"/>
      <c r="P1408" s="78">
        <f t="shared" si="317"/>
        <v>0</v>
      </c>
      <c r="Q1408" s="146" t="s">
        <v>1798</v>
      </c>
    </row>
    <row r="1409" spans="1:17" ht="18" customHeight="1" x14ac:dyDescent="0.2">
      <c r="A1409" s="31"/>
      <c r="B1409" s="10" t="s">
        <v>1146</v>
      </c>
      <c r="C1409" s="50">
        <v>190</v>
      </c>
      <c r="D1409" s="50" t="str">
        <f t="shared" si="319"/>
        <v>100-200</v>
      </c>
      <c r="E1409" s="54">
        <v>0</v>
      </c>
      <c r="F1409" s="54"/>
      <c r="G1409" s="15"/>
      <c r="H1409" s="54"/>
      <c r="I1409" s="54"/>
      <c r="J1409" s="46">
        <f t="shared" si="328"/>
        <v>0</v>
      </c>
      <c r="K1409" s="62">
        <v>0</v>
      </c>
      <c r="L1409" s="67"/>
      <c r="M1409" s="67"/>
      <c r="N1409" s="67"/>
      <c r="O1409" s="67"/>
      <c r="P1409" s="78">
        <f t="shared" si="317"/>
        <v>0</v>
      </c>
      <c r="Q1409" s="146" t="s">
        <v>1798</v>
      </c>
    </row>
    <row r="1410" spans="1:17" ht="18" x14ac:dyDescent="0.2">
      <c r="A1410" s="31"/>
      <c r="B1410" s="10" t="s">
        <v>1147</v>
      </c>
      <c r="C1410" s="50">
        <v>42</v>
      </c>
      <c r="D1410" s="50" t="str">
        <f t="shared" si="319"/>
        <v>0-100</v>
      </c>
      <c r="E1410" s="54">
        <v>0</v>
      </c>
      <c r="F1410" s="54"/>
      <c r="G1410" s="15"/>
      <c r="H1410" s="54"/>
      <c r="I1410" s="54"/>
      <c r="J1410" s="46">
        <f t="shared" si="328"/>
        <v>0</v>
      </c>
      <c r="K1410" s="62">
        <v>0</v>
      </c>
      <c r="L1410" s="67"/>
      <c r="M1410" s="67"/>
      <c r="N1410" s="67"/>
      <c r="O1410" s="67"/>
      <c r="P1410" s="78">
        <f t="shared" si="317"/>
        <v>0</v>
      </c>
      <c r="Q1410" s="146" t="s">
        <v>1798</v>
      </c>
    </row>
    <row r="1411" spans="1:17" ht="18" x14ac:dyDescent="0.2">
      <c r="A1411" s="39">
        <v>12</v>
      </c>
      <c r="B1411" s="12" t="s">
        <v>1724</v>
      </c>
      <c r="C1411" s="40">
        <v>1495</v>
      </c>
      <c r="D1411" s="40"/>
      <c r="E1411" s="53">
        <f>SUM(E1412:E1424)</f>
        <v>3</v>
      </c>
      <c r="F1411" s="53">
        <f t="shared" ref="F1411:O1411" si="329">SUM(F1412:F1424)</f>
        <v>0</v>
      </c>
      <c r="G1411" s="53">
        <f t="shared" si="329"/>
        <v>0</v>
      </c>
      <c r="H1411" s="53">
        <f t="shared" si="329"/>
        <v>0</v>
      </c>
      <c r="I1411" s="53">
        <f t="shared" si="329"/>
        <v>0</v>
      </c>
      <c r="J1411" s="42">
        <f t="shared" si="328"/>
        <v>3</v>
      </c>
      <c r="K1411" s="41">
        <f t="shared" si="329"/>
        <v>2</v>
      </c>
      <c r="L1411" s="41">
        <f t="shared" si="329"/>
        <v>0</v>
      </c>
      <c r="M1411" s="41">
        <f t="shared" si="329"/>
        <v>0</v>
      </c>
      <c r="N1411" s="41">
        <f t="shared" si="329"/>
        <v>0</v>
      </c>
      <c r="O1411" s="41">
        <f t="shared" si="329"/>
        <v>0</v>
      </c>
      <c r="P1411" s="78">
        <f t="shared" si="317"/>
        <v>2</v>
      </c>
      <c r="Q1411" s="144">
        <f t="shared" si="318"/>
        <v>150</v>
      </c>
    </row>
    <row r="1412" spans="1:17" ht="18" x14ac:dyDescent="0.2">
      <c r="A1412" s="31"/>
      <c r="B1412" s="10" t="s">
        <v>1148</v>
      </c>
      <c r="C1412" s="50">
        <v>869</v>
      </c>
      <c r="D1412" s="50" t="str">
        <f t="shared" si="319"/>
        <v>500-1000</v>
      </c>
      <c r="E1412" s="54">
        <v>1</v>
      </c>
      <c r="F1412" s="54"/>
      <c r="G1412" s="15"/>
      <c r="H1412" s="54"/>
      <c r="I1412" s="54"/>
      <c r="J1412" s="46">
        <f t="shared" si="328"/>
        <v>1</v>
      </c>
      <c r="K1412" s="62">
        <v>1</v>
      </c>
      <c r="L1412" s="67"/>
      <c r="M1412" s="67"/>
      <c r="N1412" s="67"/>
      <c r="O1412" s="67"/>
      <c r="P1412" s="78">
        <f t="shared" si="317"/>
        <v>1</v>
      </c>
      <c r="Q1412" s="144">
        <f t="shared" si="318"/>
        <v>100</v>
      </c>
    </row>
    <row r="1413" spans="1:17" ht="18" x14ac:dyDescent="0.2">
      <c r="A1413" s="31"/>
      <c r="B1413" s="10" t="s">
        <v>1149</v>
      </c>
      <c r="C1413" s="50">
        <v>310</v>
      </c>
      <c r="D1413" s="50" t="str">
        <f t="shared" si="319"/>
        <v>300-500</v>
      </c>
      <c r="E1413" s="54">
        <v>1</v>
      </c>
      <c r="F1413" s="54"/>
      <c r="G1413" s="15"/>
      <c r="H1413" s="54"/>
      <c r="I1413" s="54"/>
      <c r="J1413" s="46">
        <f t="shared" si="328"/>
        <v>1</v>
      </c>
      <c r="K1413" s="62">
        <v>1</v>
      </c>
      <c r="L1413" s="67"/>
      <c r="M1413" s="67"/>
      <c r="N1413" s="67"/>
      <c r="O1413" s="67"/>
      <c r="P1413" s="78">
        <f t="shared" ref="P1413:P1476" si="330">SUM(K1413:O1413)</f>
        <v>1</v>
      </c>
      <c r="Q1413" s="144">
        <f t="shared" ref="Q1413:Q1471" si="331">J1413/P1413*100</f>
        <v>100</v>
      </c>
    </row>
    <row r="1414" spans="1:17" ht="18" x14ac:dyDescent="0.2">
      <c r="A1414" s="31"/>
      <c r="B1414" s="10" t="s">
        <v>1150</v>
      </c>
      <c r="C1414" s="50">
        <v>30</v>
      </c>
      <c r="D1414" s="50" t="str">
        <f t="shared" si="319"/>
        <v>0-100</v>
      </c>
      <c r="E1414" s="54">
        <v>0</v>
      </c>
      <c r="F1414" s="54"/>
      <c r="G1414" s="15"/>
      <c r="H1414" s="54"/>
      <c r="I1414" s="54"/>
      <c r="J1414" s="46">
        <f t="shared" si="328"/>
        <v>0</v>
      </c>
      <c r="K1414" s="62">
        <v>0</v>
      </c>
      <c r="L1414" s="67"/>
      <c r="M1414" s="67"/>
      <c r="N1414" s="67"/>
      <c r="O1414" s="67"/>
      <c r="P1414" s="78">
        <f t="shared" si="330"/>
        <v>0</v>
      </c>
      <c r="Q1414" s="146" t="s">
        <v>1798</v>
      </c>
    </row>
    <row r="1415" spans="1:17" ht="18" x14ac:dyDescent="0.2">
      <c r="A1415" s="31"/>
      <c r="B1415" s="10" t="s">
        <v>1151</v>
      </c>
      <c r="C1415" s="50">
        <v>66</v>
      </c>
      <c r="D1415" s="50" t="str">
        <f t="shared" si="319"/>
        <v>0-100</v>
      </c>
      <c r="E1415" s="54">
        <v>1</v>
      </c>
      <c r="F1415" s="54"/>
      <c r="G1415" s="15"/>
      <c r="H1415" s="54"/>
      <c r="I1415" s="54"/>
      <c r="J1415" s="46">
        <f t="shared" si="328"/>
        <v>1</v>
      </c>
      <c r="K1415" s="62">
        <v>0</v>
      </c>
      <c r="L1415" s="67"/>
      <c r="M1415" s="67"/>
      <c r="N1415" s="67"/>
      <c r="O1415" s="67"/>
      <c r="P1415" s="78">
        <f t="shared" si="330"/>
        <v>0</v>
      </c>
      <c r="Q1415" s="80" t="s">
        <v>1799</v>
      </c>
    </row>
    <row r="1416" spans="1:17" ht="18" x14ac:dyDescent="0.2">
      <c r="A1416" s="31"/>
      <c r="B1416" s="10" t="s">
        <v>1152</v>
      </c>
      <c r="C1416" s="50">
        <v>25</v>
      </c>
      <c r="D1416" s="50" t="str">
        <f t="shared" si="319"/>
        <v>0-100</v>
      </c>
      <c r="E1416" s="54">
        <v>0</v>
      </c>
      <c r="F1416" s="54"/>
      <c r="G1416" s="15"/>
      <c r="H1416" s="54"/>
      <c r="I1416" s="54"/>
      <c r="J1416" s="46">
        <f t="shared" si="328"/>
        <v>0</v>
      </c>
      <c r="K1416" s="62">
        <v>0</v>
      </c>
      <c r="L1416" s="67"/>
      <c r="M1416" s="67"/>
      <c r="N1416" s="67"/>
      <c r="O1416" s="67"/>
      <c r="P1416" s="78">
        <f t="shared" si="330"/>
        <v>0</v>
      </c>
      <c r="Q1416" s="146" t="s">
        <v>1798</v>
      </c>
    </row>
    <row r="1417" spans="1:17" ht="18" x14ac:dyDescent="0.2">
      <c r="A1417" s="31"/>
      <c r="B1417" s="10" t="s">
        <v>1153</v>
      </c>
      <c r="C1417" s="50">
        <v>6</v>
      </c>
      <c r="D1417" s="50" t="str">
        <f t="shared" si="319"/>
        <v>0-100</v>
      </c>
      <c r="E1417" s="54">
        <v>0</v>
      </c>
      <c r="F1417" s="54"/>
      <c r="G1417" s="15"/>
      <c r="H1417" s="54"/>
      <c r="I1417" s="54"/>
      <c r="J1417" s="46">
        <f t="shared" si="328"/>
        <v>0</v>
      </c>
      <c r="K1417" s="62">
        <v>0</v>
      </c>
      <c r="L1417" s="67"/>
      <c r="M1417" s="67"/>
      <c r="N1417" s="67"/>
      <c r="O1417" s="67"/>
      <c r="P1417" s="78">
        <f t="shared" si="330"/>
        <v>0</v>
      </c>
      <c r="Q1417" s="146" t="s">
        <v>1798</v>
      </c>
    </row>
    <row r="1418" spans="1:17" ht="18" x14ac:dyDescent="0.2">
      <c r="A1418" s="31"/>
      <c r="B1418" s="10" t="s">
        <v>1154</v>
      </c>
      <c r="C1418" s="50">
        <v>54</v>
      </c>
      <c r="D1418" s="50" t="str">
        <f t="shared" si="319"/>
        <v>0-100</v>
      </c>
      <c r="E1418" s="54">
        <v>0</v>
      </c>
      <c r="F1418" s="54"/>
      <c r="G1418" s="15"/>
      <c r="H1418" s="54"/>
      <c r="I1418" s="54"/>
      <c r="J1418" s="46">
        <f t="shared" si="328"/>
        <v>0</v>
      </c>
      <c r="K1418" s="62">
        <v>0</v>
      </c>
      <c r="L1418" s="67"/>
      <c r="M1418" s="67"/>
      <c r="N1418" s="67"/>
      <c r="O1418" s="67"/>
      <c r="P1418" s="78">
        <f t="shared" si="330"/>
        <v>0</v>
      </c>
      <c r="Q1418" s="146" t="s">
        <v>1798</v>
      </c>
    </row>
    <row r="1419" spans="1:17" ht="18" x14ac:dyDescent="0.2">
      <c r="A1419" s="31"/>
      <c r="B1419" s="10" t="s">
        <v>1155</v>
      </c>
      <c r="C1419" s="50">
        <v>9</v>
      </c>
      <c r="D1419" s="50" t="str">
        <f t="shared" ref="D1419:D1482" si="332">IF(C1419&lt;=100,"0-100",IF(AND(C1419&gt;100,C1419&lt;=200),"100-200",IF(AND(C1419&gt;200,C1419&lt;=300),"200-300",IF(AND(C1419&gt;300,C1419&lt;=500),"300-500",IF(AND(C1419&gt;500,C1419&lt;=1000),"500-1000",IF(AND(C1419&gt;1000,C1419&lt;=1500),"1000-1500",IF(AND(C1419&gt;1500,C1419&lt;=2000),"1500-2000",IF(AND(C1419&gt;2000,C1419&lt;=3000),"2000-3000",IF(AND(C1419&gt;3000,C1419&lt;=5000),"3000-5000",IF(C1419&gt;5000,"5000 и более"))))))))))</f>
        <v>0-100</v>
      </c>
      <c r="E1419" s="54">
        <v>0</v>
      </c>
      <c r="F1419" s="54"/>
      <c r="G1419" s="15"/>
      <c r="H1419" s="54"/>
      <c r="I1419" s="54"/>
      <c r="J1419" s="46">
        <f t="shared" si="328"/>
        <v>0</v>
      </c>
      <c r="K1419" s="62">
        <v>0</v>
      </c>
      <c r="L1419" s="67"/>
      <c r="M1419" s="67"/>
      <c r="N1419" s="67"/>
      <c r="O1419" s="67"/>
      <c r="P1419" s="78">
        <f t="shared" si="330"/>
        <v>0</v>
      </c>
      <c r="Q1419" s="146" t="s">
        <v>1798</v>
      </c>
    </row>
    <row r="1420" spans="1:17" ht="18" x14ac:dyDescent="0.2">
      <c r="A1420" s="31"/>
      <c r="B1420" s="10" t="s">
        <v>1156</v>
      </c>
      <c r="C1420" s="50">
        <v>13</v>
      </c>
      <c r="D1420" s="50" t="str">
        <f t="shared" si="332"/>
        <v>0-100</v>
      </c>
      <c r="E1420" s="54">
        <v>0</v>
      </c>
      <c r="F1420" s="54"/>
      <c r="G1420" s="15"/>
      <c r="H1420" s="54"/>
      <c r="I1420" s="54"/>
      <c r="J1420" s="46">
        <f t="shared" si="328"/>
        <v>0</v>
      </c>
      <c r="K1420" s="62">
        <v>0</v>
      </c>
      <c r="L1420" s="67"/>
      <c r="M1420" s="67"/>
      <c r="N1420" s="67"/>
      <c r="O1420" s="67"/>
      <c r="P1420" s="78">
        <f t="shared" si="330"/>
        <v>0</v>
      </c>
      <c r="Q1420" s="146" t="s">
        <v>1798</v>
      </c>
    </row>
    <row r="1421" spans="1:17" ht="17" customHeight="1" x14ac:dyDescent="0.2">
      <c r="A1421" s="31"/>
      <c r="B1421" s="10" t="s">
        <v>1157</v>
      </c>
      <c r="C1421" s="50">
        <v>3</v>
      </c>
      <c r="D1421" s="50" t="str">
        <f t="shared" si="332"/>
        <v>0-100</v>
      </c>
      <c r="E1421" s="54">
        <v>0</v>
      </c>
      <c r="F1421" s="54"/>
      <c r="G1421" s="15"/>
      <c r="H1421" s="54"/>
      <c r="I1421" s="54"/>
      <c r="J1421" s="46">
        <f t="shared" si="328"/>
        <v>0</v>
      </c>
      <c r="K1421" s="62">
        <v>0</v>
      </c>
      <c r="L1421" s="67"/>
      <c r="M1421" s="67"/>
      <c r="N1421" s="67"/>
      <c r="O1421" s="67"/>
      <c r="P1421" s="78">
        <f t="shared" si="330"/>
        <v>0</v>
      </c>
      <c r="Q1421" s="146" t="s">
        <v>1798</v>
      </c>
    </row>
    <row r="1422" spans="1:17" ht="18" x14ac:dyDescent="0.2">
      <c r="A1422" s="31"/>
      <c r="B1422" s="10" t="s">
        <v>1158</v>
      </c>
      <c r="C1422" s="50">
        <v>73</v>
      </c>
      <c r="D1422" s="50" t="str">
        <f t="shared" si="332"/>
        <v>0-100</v>
      </c>
      <c r="E1422" s="54">
        <v>0</v>
      </c>
      <c r="F1422" s="54"/>
      <c r="G1422" s="15"/>
      <c r="H1422" s="54"/>
      <c r="I1422" s="54"/>
      <c r="J1422" s="46">
        <f t="shared" si="328"/>
        <v>0</v>
      </c>
      <c r="K1422" s="62">
        <v>0</v>
      </c>
      <c r="L1422" s="67"/>
      <c r="M1422" s="67"/>
      <c r="N1422" s="67"/>
      <c r="O1422" s="67"/>
      <c r="P1422" s="78">
        <f t="shared" si="330"/>
        <v>0</v>
      </c>
      <c r="Q1422" s="146" t="s">
        <v>1798</v>
      </c>
    </row>
    <row r="1423" spans="1:17" ht="18" customHeight="1" x14ac:dyDescent="0.2">
      <c r="A1423" s="31"/>
      <c r="B1423" s="10" t="s">
        <v>1159</v>
      </c>
      <c r="C1423" s="50">
        <v>0</v>
      </c>
      <c r="D1423" s="50" t="str">
        <f t="shared" si="332"/>
        <v>0-100</v>
      </c>
      <c r="E1423" s="54">
        <v>0</v>
      </c>
      <c r="F1423" s="54"/>
      <c r="G1423" s="15"/>
      <c r="H1423" s="54"/>
      <c r="I1423" s="54"/>
      <c r="J1423" s="46">
        <f t="shared" si="328"/>
        <v>0</v>
      </c>
      <c r="K1423" s="62">
        <v>0</v>
      </c>
      <c r="L1423" s="67"/>
      <c r="M1423" s="67"/>
      <c r="N1423" s="67"/>
      <c r="O1423" s="67"/>
      <c r="P1423" s="78">
        <f t="shared" si="330"/>
        <v>0</v>
      </c>
      <c r="Q1423" s="146" t="s">
        <v>1798</v>
      </c>
    </row>
    <row r="1424" spans="1:17" ht="18" x14ac:dyDescent="0.2">
      <c r="A1424" s="31"/>
      <c r="B1424" s="10" t="s">
        <v>1160</v>
      </c>
      <c r="C1424" s="50">
        <v>37</v>
      </c>
      <c r="D1424" s="50" t="str">
        <f t="shared" si="332"/>
        <v>0-100</v>
      </c>
      <c r="E1424" s="54">
        <v>0</v>
      </c>
      <c r="F1424" s="54"/>
      <c r="G1424" s="15"/>
      <c r="H1424" s="54"/>
      <c r="I1424" s="54"/>
      <c r="J1424" s="46">
        <f t="shared" si="328"/>
        <v>0</v>
      </c>
      <c r="K1424" s="62">
        <v>0</v>
      </c>
      <c r="L1424" s="67"/>
      <c r="M1424" s="67"/>
      <c r="N1424" s="67"/>
      <c r="O1424" s="67"/>
      <c r="P1424" s="78">
        <f t="shared" si="330"/>
        <v>0</v>
      </c>
      <c r="Q1424" s="146" t="s">
        <v>1798</v>
      </c>
    </row>
    <row r="1425" spans="1:17" ht="18" x14ac:dyDescent="0.2">
      <c r="A1425" s="39">
        <v>13</v>
      </c>
      <c r="B1425" s="12" t="s">
        <v>1725</v>
      </c>
      <c r="C1425" s="40">
        <v>1273</v>
      </c>
      <c r="D1425" s="40"/>
      <c r="E1425" s="53">
        <f>SUM(E1426:E1435)</f>
        <v>3</v>
      </c>
      <c r="F1425" s="53">
        <f t="shared" ref="F1425:O1425" si="333">SUM(F1426:F1435)</f>
        <v>0</v>
      </c>
      <c r="G1425" s="53">
        <f t="shared" si="333"/>
        <v>0</v>
      </c>
      <c r="H1425" s="53">
        <f t="shared" si="333"/>
        <v>0</v>
      </c>
      <c r="I1425" s="53">
        <f t="shared" si="333"/>
        <v>0</v>
      </c>
      <c r="J1425" s="42">
        <f t="shared" si="328"/>
        <v>3</v>
      </c>
      <c r="K1425" s="41">
        <f t="shared" si="333"/>
        <v>1</v>
      </c>
      <c r="L1425" s="41">
        <f t="shared" si="333"/>
        <v>0</v>
      </c>
      <c r="M1425" s="41">
        <f t="shared" si="333"/>
        <v>0</v>
      </c>
      <c r="N1425" s="41">
        <f t="shared" si="333"/>
        <v>0</v>
      </c>
      <c r="O1425" s="41">
        <f t="shared" si="333"/>
        <v>0</v>
      </c>
      <c r="P1425" s="78">
        <f t="shared" si="330"/>
        <v>1</v>
      </c>
      <c r="Q1425" s="144">
        <f t="shared" si="331"/>
        <v>300</v>
      </c>
    </row>
    <row r="1426" spans="1:17" ht="18" x14ac:dyDescent="0.2">
      <c r="A1426" s="31"/>
      <c r="B1426" s="10" t="s">
        <v>1161</v>
      </c>
      <c r="C1426" s="50">
        <v>841</v>
      </c>
      <c r="D1426" s="50" t="str">
        <f t="shared" si="332"/>
        <v>500-1000</v>
      </c>
      <c r="E1426" s="54">
        <v>1</v>
      </c>
      <c r="F1426" s="54"/>
      <c r="G1426" s="15"/>
      <c r="H1426" s="54"/>
      <c r="I1426" s="54"/>
      <c r="J1426" s="46">
        <f t="shared" si="328"/>
        <v>1</v>
      </c>
      <c r="K1426" s="62">
        <v>1</v>
      </c>
      <c r="L1426" s="67"/>
      <c r="M1426" s="67"/>
      <c r="N1426" s="67"/>
      <c r="O1426" s="67"/>
      <c r="P1426" s="78">
        <f t="shared" si="330"/>
        <v>1</v>
      </c>
      <c r="Q1426" s="144">
        <f t="shared" si="331"/>
        <v>100</v>
      </c>
    </row>
    <row r="1427" spans="1:17" ht="18" x14ac:dyDescent="0.2">
      <c r="A1427" s="31"/>
      <c r="B1427" s="10" t="s">
        <v>1162</v>
      </c>
      <c r="C1427" s="50">
        <v>32</v>
      </c>
      <c r="D1427" s="50" t="str">
        <f t="shared" si="332"/>
        <v>0-100</v>
      </c>
      <c r="E1427" s="54">
        <v>0</v>
      </c>
      <c r="F1427" s="54"/>
      <c r="G1427" s="15"/>
      <c r="H1427" s="54"/>
      <c r="I1427" s="54"/>
      <c r="J1427" s="46">
        <f t="shared" si="328"/>
        <v>0</v>
      </c>
      <c r="K1427" s="62">
        <v>0</v>
      </c>
      <c r="L1427" s="67"/>
      <c r="M1427" s="67"/>
      <c r="N1427" s="67"/>
      <c r="O1427" s="67"/>
      <c r="P1427" s="78">
        <f t="shared" si="330"/>
        <v>0</v>
      </c>
      <c r="Q1427" s="146" t="s">
        <v>1798</v>
      </c>
    </row>
    <row r="1428" spans="1:17" ht="18" x14ac:dyDescent="0.2">
      <c r="A1428" s="31"/>
      <c r="B1428" s="10" t="s">
        <v>1141</v>
      </c>
      <c r="C1428" s="50">
        <v>7</v>
      </c>
      <c r="D1428" s="50" t="str">
        <f t="shared" si="332"/>
        <v>0-100</v>
      </c>
      <c r="E1428" s="54">
        <v>0</v>
      </c>
      <c r="F1428" s="54"/>
      <c r="G1428" s="15"/>
      <c r="H1428" s="54"/>
      <c r="I1428" s="54"/>
      <c r="J1428" s="46">
        <f t="shared" si="328"/>
        <v>0</v>
      </c>
      <c r="K1428" s="62">
        <v>0</v>
      </c>
      <c r="L1428" s="67"/>
      <c r="M1428" s="67"/>
      <c r="N1428" s="67"/>
      <c r="O1428" s="67"/>
      <c r="P1428" s="78">
        <f t="shared" si="330"/>
        <v>0</v>
      </c>
      <c r="Q1428" s="146" t="s">
        <v>1798</v>
      </c>
    </row>
    <row r="1429" spans="1:17" ht="18" x14ac:dyDescent="0.2">
      <c r="A1429" s="31"/>
      <c r="B1429" s="10" t="s">
        <v>930</v>
      </c>
      <c r="C1429" s="50">
        <v>95</v>
      </c>
      <c r="D1429" s="50" t="str">
        <f t="shared" si="332"/>
        <v>0-100</v>
      </c>
      <c r="E1429" s="54">
        <v>1</v>
      </c>
      <c r="F1429" s="54"/>
      <c r="G1429" s="15"/>
      <c r="H1429" s="54"/>
      <c r="I1429" s="54"/>
      <c r="J1429" s="46">
        <f t="shared" si="328"/>
        <v>1</v>
      </c>
      <c r="K1429" s="62">
        <v>0</v>
      </c>
      <c r="L1429" s="67"/>
      <c r="M1429" s="67"/>
      <c r="N1429" s="67"/>
      <c r="O1429" s="67"/>
      <c r="P1429" s="78">
        <f t="shared" si="330"/>
        <v>0</v>
      </c>
      <c r="Q1429" s="80" t="s">
        <v>1799</v>
      </c>
    </row>
    <row r="1430" spans="1:17" ht="18" x14ac:dyDescent="0.2">
      <c r="A1430" s="31"/>
      <c r="B1430" s="10" t="s">
        <v>1163</v>
      </c>
      <c r="C1430" s="50">
        <v>120</v>
      </c>
      <c r="D1430" s="50" t="str">
        <f t="shared" si="332"/>
        <v>100-200</v>
      </c>
      <c r="E1430" s="54">
        <v>1</v>
      </c>
      <c r="F1430" s="54"/>
      <c r="G1430" s="15"/>
      <c r="H1430" s="54"/>
      <c r="I1430" s="54"/>
      <c r="J1430" s="46">
        <f t="shared" si="328"/>
        <v>1</v>
      </c>
      <c r="K1430" s="62">
        <v>0</v>
      </c>
      <c r="L1430" s="67"/>
      <c r="M1430" s="67"/>
      <c r="N1430" s="67"/>
      <c r="O1430" s="67"/>
      <c r="P1430" s="78">
        <f t="shared" si="330"/>
        <v>0</v>
      </c>
      <c r="Q1430" s="80" t="s">
        <v>1799</v>
      </c>
    </row>
    <row r="1431" spans="1:17" ht="18" x14ac:dyDescent="0.2">
      <c r="A1431" s="31"/>
      <c r="B1431" s="10" t="s">
        <v>1164</v>
      </c>
      <c r="C1431" s="50">
        <v>14</v>
      </c>
      <c r="D1431" s="50" t="str">
        <f t="shared" si="332"/>
        <v>0-100</v>
      </c>
      <c r="E1431" s="54">
        <v>0</v>
      </c>
      <c r="F1431" s="54"/>
      <c r="G1431" s="15"/>
      <c r="H1431" s="54"/>
      <c r="I1431" s="54"/>
      <c r="J1431" s="46">
        <f t="shared" si="328"/>
        <v>0</v>
      </c>
      <c r="K1431" s="62">
        <v>0</v>
      </c>
      <c r="L1431" s="67"/>
      <c r="M1431" s="67"/>
      <c r="N1431" s="67"/>
      <c r="O1431" s="67"/>
      <c r="P1431" s="78">
        <f t="shared" si="330"/>
        <v>0</v>
      </c>
      <c r="Q1431" s="146" t="s">
        <v>1798</v>
      </c>
    </row>
    <row r="1432" spans="1:17" ht="18" x14ac:dyDescent="0.2">
      <c r="A1432" s="31"/>
      <c r="B1432" s="10" t="s">
        <v>1165</v>
      </c>
      <c r="C1432" s="50">
        <v>22</v>
      </c>
      <c r="D1432" s="50" t="str">
        <f t="shared" si="332"/>
        <v>0-100</v>
      </c>
      <c r="E1432" s="54">
        <v>0</v>
      </c>
      <c r="F1432" s="54"/>
      <c r="G1432" s="15"/>
      <c r="H1432" s="54"/>
      <c r="I1432" s="54"/>
      <c r="J1432" s="46">
        <f t="shared" si="328"/>
        <v>0</v>
      </c>
      <c r="K1432" s="62">
        <v>0</v>
      </c>
      <c r="L1432" s="67"/>
      <c r="M1432" s="67"/>
      <c r="N1432" s="67"/>
      <c r="O1432" s="67"/>
      <c r="P1432" s="78">
        <f t="shared" si="330"/>
        <v>0</v>
      </c>
      <c r="Q1432" s="146" t="s">
        <v>1798</v>
      </c>
    </row>
    <row r="1433" spans="1:17" ht="18" x14ac:dyDescent="0.2">
      <c r="A1433" s="31"/>
      <c r="B1433" s="10" t="s">
        <v>1140</v>
      </c>
      <c r="C1433" s="50">
        <v>50</v>
      </c>
      <c r="D1433" s="50" t="str">
        <f t="shared" si="332"/>
        <v>0-100</v>
      </c>
      <c r="E1433" s="54">
        <v>0</v>
      </c>
      <c r="F1433" s="54"/>
      <c r="G1433" s="15"/>
      <c r="H1433" s="54"/>
      <c r="I1433" s="54"/>
      <c r="J1433" s="46">
        <f t="shared" si="328"/>
        <v>0</v>
      </c>
      <c r="K1433" s="62">
        <v>0</v>
      </c>
      <c r="L1433" s="67"/>
      <c r="M1433" s="67"/>
      <c r="N1433" s="67"/>
      <c r="O1433" s="67"/>
      <c r="P1433" s="78">
        <f t="shared" si="330"/>
        <v>0</v>
      </c>
      <c r="Q1433" s="146" t="s">
        <v>1798</v>
      </c>
    </row>
    <row r="1434" spans="1:17" ht="18" x14ac:dyDescent="0.2">
      <c r="A1434" s="31"/>
      <c r="B1434" s="10" t="s">
        <v>1166</v>
      </c>
      <c r="C1434" s="50">
        <v>89</v>
      </c>
      <c r="D1434" s="50" t="str">
        <f t="shared" si="332"/>
        <v>0-100</v>
      </c>
      <c r="E1434" s="54">
        <v>0</v>
      </c>
      <c r="F1434" s="54"/>
      <c r="G1434" s="15"/>
      <c r="H1434" s="54"/>
      <c r="I1434" s="54"/>
      <c r="J1434" s="46">
        <f t="shared" si="328"/>
        <v>0</v>
      </c>
      <c r="K1434" s="62">
        <v>0</v>
      </c>
      <c r="L1434" s="67"/>
      <c r="M1434" s="67"/>
      <c r="N1434" s="67"/>
      <c r="O1434" s="67"/>
      <c r="P1434" s="78">
        <f t="shared" si="330"/>
        <v>0</v>
      </c>
      <c r="Q1434" s="146" t="s">
        <v>1798</v>
      </c>
    </row>
    <row r="1435" spans="1:17" ht="17" customHeight="1" x14ac:dyDescent="0.2">
      <c r="A1435" s="31"/>
      <c r="B1435" s="10" t="s">
        <v>1167</v>
      </c>
      <c r="C1435" s="50">
        <v>1</v>
      </c>
      <c r="D1435" s="50" t="str">
        <f t="shared" si="332"/>
        <v>0-100</v>
      </c>
      <c r="E1435" s="54">
        <v>0</v>
      </c>
      <c r="F1435" s="54"/>
      <c r="G1435" s="15"/>
      <c r="H1435" s="54"/>
      <c r="I1435" s="54"/>
      <c r="J1435" s="46">
        <f t="shared" si="328"/>
        <v>0</v>
      </c>
      <c r="K1435" s="62">
        <v>0</v>
      </c>
      <c r="L1435" s="67"/>
      <c r="M1435" s="67"/>
      <c r="N1435" s="67"/>
      <c r="O1435" s="67"/>
      <c r="P1435" s="78">
        <f t="shared" si="330"/>
        <v>0</v>
      </c>
      <c r="Q1435" s="146" t="s">
        <v>1798</v>
      </c>
    </row>
    <row r="1436" spans="1:17" ht="18" x14ac:dyDescent="0.2">
      <c r="A1436" s="39">
        <v>14</v>
      </c>
      <c r="B1436" s="12" t="s">
        <v>1726</v>
      </c>
      <c r="C1436" s="40">
        <v>1600</v>
      </c>
      <c r="D1436" s="40"/>
      <c r="E1436" s="53">
        <f>SUM(E1437:E1458)</f>
        <v>2</v>
      </c>
      <c r="F1436" s="53">
        <f t="shared" ref="F1436:O1436" si="334">SUM(F1437:F1458)</f>
        <v>0</v>
      </c>
      <c r="G1436" s="53">
        <f t="shared" si="334"/>
        <v>0</v>
      </c>
      <c r="H1436" s="53">
        <f t="shared" si="334"/>
        <v>0</v>
      </c>
      <c r="I1436" s="53">
        <f t="shared" si="334"/>
        <v>0</v>
      </c>
      <c r="J1436" s="42">
        <f t="shared" si="328"/>
        <v>2</v>
      </c>
      <c r="K1436" s="41">
        <f t="shared" si="334"/>
        <v>1</v>
      </c>
      <c r="L1436" s="41">
        <f t="shared" si="334"/>
        <v>0</v>
      </c>
      <c r="M1436" s="41">
        <f t="shared" si="334"/>
        <v>0</v>
      </c>
      <c r="N1436" s="41">
        <f t="shared" si="334"/>
        <v>0</v>
      </c>
      <c r="O1436" s="41">
        <f t="shared" si="334"/>
        <v>0</v>
      </c>
      <c r="P1436" s="78">
        <f t="shared" si="330"/>
        <v>1</v>
      </c>
      <c r="Q1436" s="144">
        <f t="shared" si="331"/>
        <v>200</v>
      </c>
    </row>
    <row r="1437" spans="1:17" ht="18" x14ac:dyDescent="0.2">
      <c r="A1437" s="31"/>
      <c r="B1437" s="10" t="s">
        <v>1168</v>
      </c>
      <c r="C1437" s="50">
        <v>577</v>
      </c>
      <c r="D1437" s="50" t="str">
        <f t="shared" si="332"/>
        <v>500-1000</v>
      </c>
      <c r="E1437" s="54">
        <v>1</v>
      </c>
      <c r="F1437" s="54"/>
      <c r="G1437" s="15"/>
      <c r="H1437" s="54"/>
      <c r="I1437" s="54"/>
      <c r="J1437" s="46">
        <f t="shared" si="328"/>
        <v>1</v>
      </c>
      <c r="K1437" s="62">
        <v>1</v>
      </c>
      <c r="L1437" s="67"/>
      <c r="M1437" s="67"/>
      <c r="N1437" s="67"/>
      <c r="O1437" s="67"/>
      <c r="P1437" s="78">
        <f t="shared" si="330"/>
        <v>1</v>
      </c>
      <c r="Q1437" s="144">
        <f t="shared" si="331"/>
        <v>100</v>
      </c>
    </row>
    <row r="1438" spans="1:17" ht="18" x14ac:dyDescent="0.2">
      <c r="A1438" s="31"/>
      <c r="B1438" s="10" t="s">
        <v>1169</v>
      </c>
      <c r="C1438" s="50">
        <v>72</v>
      </c>
      <c r="D1438" s="50" t="str">
        <f t="shared" si="332"/>
        <v>0-100</v>
      </c>
      <c r="E1438" s="54">
        <v>0</v>
      </c>
      <c r="F1438" s="54"/>
      <c r="G1438" s="15"/>
      <c r="H1438" s="54"/>
      <c r="I1438" s="54"/>
      <c r="J1438" s="46">
        <f t="shared" si="328"/>
        <v>0</v>
      </c>
      <c r="K1438" s="62">
        <v>0</v>
      </c>
      <c r="L1438" s="67"/>
      <c r="M1438" s="67"/>
      <c r="N1438" s="67"/>
      <c r="O1438" s="67"/>
      <c r="P1438" s="78">
        <f t="shared" si="330"/>
        <v>0</v>
      </c>
      <c r="Q1438" s="146" t="s">
        <v>1798</v>
      </c>
    </row>
    <row r="1439" spans="1:17" ht="18" x14ac:dyDescent="0.2">
      <c r="A1439" s="31"/>
      <c r="B1439" s="10" t="s">
        <v>1170</v>
      </c>
      <c r="C1439" s="50">
        <v>0</v>
      </c>
      <c r="D1439" s="50" t="str">
        <f t="shared" si="332"/>
        <v>0-100</v>
      </c>
      <c r="E1439" s="54">
        <v>0</v>
      </c>
      <c r="F1439" s="54"/>
      <c r="G1439" s="15"/>
      <c r="H1439" s="54"/>
      <c r="I1439" s="54"/>
      <c r="J1439" s="46">
        <f t="shared" si="328"/>
        <v>0</v>
      </c>
      <c r="K1439" s="62">
        <v>0</v>
      </c>
      <c r="L1439" s="67"/>
      <c r="M1439" s="67"/>
      <c r="N1439" s="67"/>
      <c r="O1439" s="67"/>
      <c r="P1439" s="78">
        <f t="shared" si="330"/>
        <v>0</v>
      </c>
      <c r="Q1439" s="146" t="s">
        <v>1798</v>
      </c>
    </row>
    <row r="1440" spans="1:17" ht="18" x14ac:dyDescent="0.2">
      <c r="A1440" s="31"/>
      <c r="B1440" s="10" t="s">
        <v>1171</v>
      </c>
      <c r="C1440" s="50">
        <v>65</v>
      </c>
      <c r="D1440" s="50" t="str">
        <f t="shared" si="332"/>
        <v>0-100</v>
      </c>
      <c r="E1440" s="54">
        <v>0</v>
      </c>
      <c r="F1440" s="54"/>
      <c r="G1440" s="15"/>
      <c r="H1440" s="54"/>
      <c r="I1440" s="54"/>
      <c r="J1440" s="46">
        <f t="shared" si="328"/>
        <v>0</v>
      </c>
      <c r="K1440" s="62">
        <v>0</v>
      </c>
      <c r="L1440" s="67"/>
      <c r="M1440" s="67"/>
      <c r="N1440" s="67"/>
      <c r="O1440" s="67"/>
      <c r="P1440" s="78">
        <f t="shared" si="330"/>
        <v>0</v>
      </c>
      <c r="Q1440" s="146" t="s">
        <v>1798</v>
      </c>
    </row>
    <row r="1441" spans="1:17" ht="18" x14ac:dyDescent="0.2">
      <c r="A1441" s="31"/>
      <c r="B1441" s="10" t="s">
        <v>1172</v>
      </c>
      <c r="C1441" s="50">
        <v>61</v>
      </c>
      <c r="D1441" s="50" t="str">
        <f t="shared" si="332"/>
        <v>0-100</v>
      </c>
      <c r="E1441" s="54">
        <v>0</v>
      </c>
      <c r="F1441" s="54"/>
      <c r="G1441" s="15"/>
      <c r="H1441" s="54"/>
      <c r="I1441" s="54"/>
      <c r="J1441" s="46">
        <f t="shared" si="328"/>
        <v>0</v>
      </c>
      <c r="K1441" s="62">
        <v>0</v>
      </c>
      <c r="L1441" s="67"/>
      <c r="M1441" s="67"/>
      <c r="N1441" s="67"/>
      <c r="O1441" s="67"/>
      <c r="P1441" s="78">
        <f t="shared" si="330"/>
        <v>0</v>
      </c>
      <c r="Q1441" s="146" t="s">
        <v>1798</v>
      </c>
    </row>
    <row r="1442" spans="1:17" ht="18" x14ac:dyDescent="0.2">
      <c r="A1442" s="31"/>
      <c r="B1442" s="10" t="s">
        <v>1173</v>
      </c>
      <c r="C1442" s="50">
        <v>63</v>
      </c>
      <c r="D1442" s="50" t="str">
        <f t="shared" si="332"/>
        <v>0-100</v>
      </c>
      <c r="E1442" s="54">
        <v>0</v>
      </c>
      <c r="F1442" s="54"/>
      <c r="G1442" s="15"/>
      <c r="H1442" s="54"/>
      <c r="I1442" s="54"/>
      <c r="J1442" s="46">
        <f t="shared" si="328"/>
        <v>0</v>
      </c>
      <c r="K1442" s="62">
        <v>0</v>
      </c>
      <c r="L1442" s="67"/>
      <c r="M1442" s="67"/>
      <c r="N1442" s="67"/>
      <c r="O1442" s="67"/>
      <c r="P1442" s="78">
        <f t="shared" si="330"/>
        <v>0</v>
      </c>
      <c r="Q1442" s="146" t="s">
        <v>1798</v>
      </c>
    </row>
    <row r="1443" spans="1:17" ht="18" x14ac:dyDescent="0.2">
      <c r="A1443" s="31"/>
      <c r="B1443" s="10" t="s">
        <v>1174</v>
      </c>
      <c r="C1443" s="50">
        <v>54</v>
      </c>
      <c r="D1443" s="50" t="str">
        <f t="shared" si="332"/>
        <v>0-100</v>
      </c>
      <c r="E1443" s="54">
        <v>0</v>
      </c>
      <c r="F1443" s="54"/>
      <c r="G1443" s="15"/>
      <c r="H1443" s="54"/>
      <c r="I1443" s="54"/>
      <c r="J1443" s="46">
        <f t="shared" si="328"/>
        <v>0</v>
      </c>
      <c r="K1443" s="62">
        <v>0</v>
      </c>
      <c r="L1443" s="67"/>
      <c r="M1443" s="67"/>
      <c r="N1443" s="67"/>
      <c r="O1443" s="67"/>
      <c r="P1443" s="78">
        <f t="shared" si="330"/>
        <v>0</v>
      </c>
      <c r="Q1443" s="146" t="s">
        <v>1798</v>
      </c>
    </row>
    <row r="1444" spans="1:17" ht="18" x14ac:dyDescent="0.2">
      <c r="A1444" s="31"/>
      <c r="B1444" s="10" t="s">
        <v>746</v>
      </c>
      <c r="C1444" s="50">
        <v>39</v>
      </c>
      <c r="D1444" s="50" t="str">
        <f t="shared" si="332"/>
        <v>0-100</v>
      </c>
      <c r="E1444" s="54">
        <v>0</v>
      </c>
      <c r="F1444" s="54"/>
      <c r="G1444" s="15"/>
      <c r="H1444" s="54"/>
      <c r="I1444" s="54"/>
      <c r="J1444" s="46">
        <f t="shared" si="328"/>
        <v>0</v>
      </c>
      <c r="K1444" s="62">
        <v>0</v>
      </c>
      <c r="L1444" s="67"/>
      <c r="M1444" s="67"/>
      <c r="N1444" s="67"/>
      <c r="O1444" s="67"/>
      <c r="P1444" s="78">
        <f t="shared" si="330"/>
        <v>0</v>
      </c>
      <c r="Q1444" s="146" t="s">
        <v>1798</v>
      </c>
    </row>
    <row r="1445" spans="1:17" ht="18" x14ac:dyDescent="0.2">
      <c r="A1445" s="31"/>
      <c r="B1445" s="10" t="s">
        <v>1175</v>
      </c>
      <c r="C1445" s="50">
        <v>25</v>
      </c>
      <c r="D1445" s="50" t="str">
        <f t="shared" si="332"/>
        <v>0-100</v>
      </c>
      <c r="E1445" s="54">
        <v>0</v>
      </c>
      <c r="F1445" s="54"/>
      <c r="G1445" s="15"/>
      <c r="H1445" s="54"/>
      <c r="I1445" s="54"/>
      <c r="J1445" s="46">
        <f t="shared" si="328"/>
        <v>0</v>
      </c>
      <c r="K1445" s="62">
        <v>0</v>
      </c>
      <c r="L1445" s="67"/>
      <c r="M1445" s="67"/>
      <c r="N1445" s="67"/>
      <c r="O1445" s="67"/>
      <c r="P1445" s="78">
        <f t="shared" si="330"/>
        <v>0</v>
      </c>
      <c r="Q1445" s="146" t="s">
        <v>1798</v>
      </c>
    </row>
    <row r="1446" spans="1:17" ht="18" x14ac:dyDescent="0.2">
      <c r="A1446" s="31"/>
      <c r="B1446" s="10" t="s">
        <v>1176</v>
      </c>
      <c r="C1446" s="50">
        <v>67</v>
      </c>
      <c r="D1446" s="50" t="str">
        <f t="shared" si="332"/>
        <v>0-100</v>
      </c>
      <c r="E1446" s="54">
        <v>0</v>
      </c>
      <c r="F1446" s="54"/>
      <c r="G1446" s="15"/>
      <c r="H1446" s="54"/>
      <c r="I1446" s="54"/>
      <c r="J1446" s="46">
        <f t="shared" si="328"/>
        <v>0</v>
      </c>
      <c r="K1446" s="62">
        <v>0</v>
      </c>
      <c r="L1446" s="67"/>
      <c r="M1446" s="67"/>
      <c r="N1446" s="67"/>
      <c r="O1446" s="67"/>
      <c r="P1446" s="78">
        <f t="shared" si="330"/>
        <v>0</v>
      </c>
      <c r="Q1446" s="146" t="s">
        <v>1798</v>
      </c>
    </row>
    <row r="1447" spans="1:17" ht="18" x14ac:dyDescent="0.2">
      <c r="A1447" s="31"/>
      <c r="B1447" s="10" t="s">
        <v>1177</v>
      </c>
      <c r="C1447" s="50">
        <v>0</v>
      </c>
      <c r="D1447" s="50" t="str">
        <f t="shared" si="332"/>
        <v>0-100</v>
      </c>
      <c r="E1447" s="54">
        <v>0</v>
      </c>
      <c r="F1447" s="54"/>
      <c r="G1447" s="15"/>
      <c r="H1447" s="54"/>
      <c r="I1447" s="54"/>
      <c r="J1447" s="46">
        <f t="shared" si="328"/>
        <v>0</v>
      </c>
      <c r="K1447" s="62">
        <v>0</v>
      </c>
      <c r="L1447" s="67"/>
      <c r="M1447" s="67"/>
      <c r="N1447" s="67"/>
      <c r="O1447" s="67"/>
      <c r="P1447" s="78">
        <f t="shared" si="330"/>
        <v>0</v>
      </c>
      <c r="Q1447" s="146" t="s">
        <v>1798</v>
      </c>
    </row>
    <row r="1448" spans="1:17" ht="18" x14ac:dyDescent="0.2">
      <c r="A1448" s="31"/>
      <c r="B1448" s="10" t="s">
        <v>1178</v>
      </c>
      <c r="C1448" s="50">
        <v>67</v>
      </c>
      <c r="D1448" s="50" t="str">
        <f t="shared" si="332"/>
        <v>0-100</v>
      </c>
      <c r="E1448" s="54">
        <v>0</v>
      </c>
      <c r="F1448" s="54"/>
      <c r="G1448" s="15"/>
      <c r="H1448" s="54"/>
      <c r="I1448" s="54"/>
      <c r="J1448" s="46">
        <f t="shared" si="328"/>
        <v>0</v>
      </c>
      <c r="K1448" s="62">
        <v>0</v>
      </c>
      <c r="L1448" s="67"/>
      <c r="M1448" s="67"/>
      <c r="N1448" s="67"/>
      <c r="O1448" s="67"/>
      <c r="P1448" s="78">
        <f t="shared" si="330"/>
        <v>0</v>
      </c>
      <c r="Q1448" s="146" t="s">
        <v>1798</v>
      </c>
    </row>
    <row r="1449" spans="1:17" ht="18" x14ac:dyDescent="0.2">
      <c r="A1449" s="31"/>
      <c r="B1449" s="10" t="s">
        <v>1179</v>
      </c>
      <c r="C1449" s="50">
        <v>14</v>
      </c>
      <c r="D1449" s="50" t="str">
        <f t="shared" si="332"/>
        <v>0-100</v>
      </c>
      <c r="E1449" s="54">
        <v>0</v>
      </c>
      <c r="F1449" s="54"/>
      <c r="G1449" s="15"/>
      <c r="H1449" s="54"/>
      <c r="I1449" s="54"/>
      <c r="J1449" s="46">
        <f t="shared" si="328"/>
        <v>0</v>
      </c>
      <c r="K1449" s="62">
        <v>0</v>
      </c>
      <c r="L1449" s="67"/>
      <c r="M1449" s="67"/>
      <c r="N1449" s="67"/>
      <c r="O1449" s="67"/>
      <c r="P1449" s="78">
        <f t="shared" si="330"/>
        <v>0</v>
      </c>
      <c r="Q1449" s="146" t="s">
        <v>1798</v>
      </c>
    </row>
    <row r="1450" spans="1:17" ht="18" x14ac:dyDescent="0.2">
      <c r="A1450" s="31"/>
      <c r="B1450" s="10" t="s">
        <v>1180</v>
      </c>
      <c r="C1450" s="50">
        <v>0</v>
      </c>
      <c r="D1450" s="50" t="str">
        <f t="shared" si="332"/>
        <v>0-100</v>
      </c>
      <c r="E1450" s="54">
        <v>0</v>
      </c>
      <c r="F1450" s="54"/>
      <c r="G1450" s="15"/>
      <c r="H1450" s="54"/>
      <c r="I1450" s="54"/>
      <c r="J1450" s="46">
        <f t="shared" si="328"/>
        <v>0</v>
      </c>
      <c r="K1450" s="62">
        <v>0</v>
      </c>
      <c r="L1450" s="67"/>
      <c r="M1450" s="67"/>
      <c r="N1450" s="67"/>
      <c r="O1450" s="67"/>
      <c r="P1450" s="78">
        <f t="shared" si="330"/>
        <v>0</v>
      </c>
      <c r="Q1450" s="146" t="s">
        <v>1798</v>
      </c>
    </row>
    <row r="1451" spans="1:17" ht="18" x14ac:dyDescent="0.2">
      <c r="A1451" s="31"/>
      <c r="B1451" s="10" t="s">
        <v>1181</v>
      </c>
      <c r="C1451" s="50">
        <v>45</v>
      </c>
      <c r="D1451" s="50" t="str">
        <f t="shared" si="332"/>
        <v>0-100</v>
      </c>
      <c r="E1451" s="54">
        <v>0</v>
      </c>
      <c r="F1451" s="54"/>
      <c r="G1451" s="15"/>
      <c r="H1451" s="54"/>
      <c r="I1451" s="54"/>
      <c r="J1451" s="46">
        <f t="shared" si="328"/>
        <v>0</v>
      </c>
      <c r="K1451" s="62">
        <v>0</v>
      </c>
      <c r="L1451" s="67"/>
      <c r="M1451" s="67"/>
      <c r="N1451" s="67"/>
      <c r="O1451" s="67"/>
      <c r="P1451" s="78">
        <f t="shared" si="330"/>
        <v>0</v>
      </c>
      <c r="Q1451" s="146" t="s">
        <v>1798</v>
      </c>
    </row>
    <row r="1452" spans="1:17" ht="18" x14ac:dyDescent="0.2">
      <c r="A1452" s="31"/>
      <c r="B1452" s="10" t="s">
        <v>1182</v>
      </c>
      <c r="C1452" s="50">
        <v>34</v>
      </c>
      <c r="D1452" s="50" t="str">
        <f t="shared" si="332"/>
        <v>0-100</v>
      </c>
      <c r="E1452" s="54">
        <v>0</v>
      </c>
      <c r="F1452" s="54"/>
      <c r="G1452" s="15"/>
      <c r="H1452" s="54"/>
      <c r="I1452" s="54"/>
      <c r="J1452" s="46">
        <f t="shared" si="328"/>
        <v>0</v>
      </c>
      <c r="K1452" s="62">
        <v>0</v>
      </c>
      <c r="L1452" s="67"/>
      <c r="M1452" s="67"/>
      <c r="N1452" s="67"/>
      <c r="O1452" s="67"/>
      <c r="P1452" s="78">
        <f t="shared" si="330"/>
        <v>0</v>
      </c>
      <c r="Q1452" s="146" t="s">
        <v>1798</v>
      </c>
    </row>
    <row r="1453" spans="1:17" ht="18" x14ac:dyDescent="0.2">
      <c r="A1453" s="31"/>
      <c r="B1453" s="10" t="s">
        <v>733</v>
      </c>
      <c r="C1453" s="50">
        <v>105</v>
      </c>
      <c r="D1453" s="50" t="str">
        <f t="shared" si="332"/>
        <v>100-200</v>
      </c>
      <c r="E1453" s="54">
        <v>0</v>
      </c>
      <c r="F1453" s="54"/>
      <c r="G1453" s="15"/>
      <c r="H1453" s="54"/>
      <c r="I1453" s="54"/>
      <c r="J1453" s="46">
        <f t="shared" si="328"/>
        <v>0</v>
      </c>
      <c r="K1453" s="62">
        <v>0</v>
      </c>
      <c r="L1453" s="67"/>
      <c r="M1453" s="67"/>
      <c r="N1453" s="67"/>
      <c r="O1453" s="67"/>
      <c r="P1453" s="78">
        <f t="shared" si="330"/>
        <v>0</v>
      </c>
      <c r="Q1453" s="146" t="s">
        <v>1798</v>
      </c>
    </row>
    <row r="1454" spans="1:17" ht="18" x14ac:dyDescent="0.2">
      <c r="A1454" s="31"/>
      <c r="B1454" s="10" t="s">
        <v>1183</v>
      </c>
      <c r="C1454" s="50">
        <v>15</v>
      </c>
      <c r="D1454" s="50" t="str">
        <f t="shared" si="332"/>
        <v>0-100</v>
      </c>
      <c r="E1454" s="54">
        <v>0</v>
      </c>
      <c r="F1454" s="54"/>
      <c r="G1454" s="15"/>
      <c r="H1454" s="54"/>
      <c r="I1454" s="54"/>
      <c r="J1454" s="46">
        <f t="shared" si="328"/>
        <v>0</v>
      </c>
      <c r="K1454" s="62">
        <v>0</v>
      </c>
      <c r="L1454" s="67"/>
      <c r="M1454" s="67"/>
      <c r="N1454" s="67"/>
      <c r="O1454" s="67"/>
      <c r="P1454" s="78">
        <f t="shared" si="330"/>
        <v>0</v>
      </c>
      <c r="Q1454" s="146" t="s">
        <v>1798</v>
      </c>
    </row>
    <row r="1455" spans="1:17" ht="18" x14ac:dyDescent="0.2">
      <c r="A1455" s="31"/>
      <c r="B1455" s="10" t="s">
        <v>1184</v>
      </c>
      <c r="C1455" s="50">
        <v>5</v>
      </c>
      <c r="D1455" s="50" t="str">
        <f t="shared" si="332"/>
        <v>0-100</v>
      </c>
      <c r="E1455" s="54">
        <v>0</v>
      </c>
      <c r="F1455" s="54"/>
      <c r="G1455" s="15"/>
      <c r="H1455" s="54"/>
      <c r="I1455" s="54"/>
      <c r="J1455" s="46">
        <f t="shared" si="328"/>
        <v>0</v>
      </c>
      <c r="K1455" s="62">
        <v>0</v>
      </c>
      <c r="L1455" s="67"/>
      <c r="M1455" s="67"/>
      <c r="N1455" s="67"/>
      <c r="O1455" s="67"/>
      <c r="P1455" s="78">
        <f t="shared" si="330"/>
        <v>0</v>
      </c>
      <c r="Q1455" s="146" t="s">
        <v>1798</v>
      </c>
    </row>
    <row r="1456" spans="1:17" ht="18" x14ac:dyDescent="0.2">
      <c r="A1456" s="31"/>
      <c r="B1456" s="10" t="s">
        <v>1185</v>
      </c>
      <c r="C1456" s="50">
        <v>264</v>
      </c>
      <c r="D1456" s="50" t="str">
        <f t="shared" si="332"/>
        <v>200-300</v>
      </c>
      <c r="E1456" s="54">
        <v>1</v>
      </c>
      <c r="F1456" s="54"/>
      <c r="G1456" s="15"/>
      <c r="H1456" s="54"/>
      <c r="I1456" s="54"/>
      <c r="J1456" s="46">
        <f t="shared" si="328"/>
        <v>1</v>
      </c>
      <c r="K1456" s="62">
        <v>0</v>
      </c>
      <c r="L1456" s="67"/>
      <c r="M1456" s="67"/>
      <c r="N1456" s="67"/>
      <c r="O1456" s="67"/>
      <c r="P1456" s="78">
        <f t="shared" si="330"/>
        <v>0</v>
      </c>
      <c r="Q1456" s="80" t="s">
        <v>1799</v>
      </c>
    </row>
    <row r="1457" spans="1:17" ht="18" x14ac:dyDescent="0.2">
      <c r="A1457" s="31"/>
      <c r="B1457" s="10" t="s">
        <v>1027</v>
      </c>
      <c r="C1457" s="50">
        <v>11</v>
      </c>
      <c r="D1457" s="50" t="str">
        <f t="shared" si="332"/>
        <v>0-100</v>
      </c>
      <c r="E1457" s="54">
        <v>0</v>
      </c>
      <c r="F1457" s="54"/>
      <c r="G1457" s="15"/>
      <c r="H1457" s="54"/>
      <c r="I1457" s="54"/>
      <c r="J1457" s="46">
        <f t="shared" si="328"/>
        <v>0</v>
      </c>
      <c r="K1457" s="62">
        <v>0</v>
      </c>
      <c r="L1457" s="67"/>
      <c r="M1457" s="67"/>
      <c r="N1457" s="67"/>
      <c r="O1457" s="67"/>
      <c r="P1457" s="78">
        <f t="shared" si="330"/>
        <v>0</v>
      </c>
      <c r="Q1457" s="146" t="s">
        <v>1798</v>
      </c>
    </row>
    <row r="1458" spans="1:17" ht="17" customHeight="1" x14ac:dyDescent="0.2">
      <c r="A1458" s="31"/>
      <c r="B1458" s="10" t="s">
        <v>1186</v>
      </c>
      <c r="C1458" s="50">
        <v>17</v>
      </c>
      <c r="D1458" s="50" t="str">
        <f t="shared" si="332"/>
        <v>0-100</v>
      </c>
      <c r="E1458" s="54">
        <v>0</v>
      </c>
      <c r="F1458" s="54"/>
      <c r="G1458" s="15"/>
      <c r="H1458" s="54"/>
      <c r="I1458" s="54"/>
      <c r="J1458" s="46">
        <f t="shared" si="328"/>
        <v>0</v>
      </c>
      <c r="K1458" s="62">
        <v>0</v>
      </c>
      <c r="L1458" s="67"/>
      <c r="M1458" s="67"/>
      <c r="N1458" s="67"/>
      <c r="O1458" s="67"/>
      <c r="P1458" s="78">
        <f t="shared" si="330"/>
        <v>0</v>
      </c>
      <c r="Q1458" s="146" t="s">
        <v>1798</v>
      </c>
    </row>
    <row r="1459" spans="1:17" ht="18" x14ac:dyDescent="0.2">
      <c r="A1459" s="39">
        <v>15</v>
      </c>
      <c r="B1459" s="12" t="s">
        <v>1727</v>
      </c>
      <c r="C1459" s="40">
        <v>1171</v>
      </c>
      <c r="D1459" s="40"/>
      <c r="E1459" s="53">
        <f>SUM(E1460:E1462)</f>
        <v>2</v>
      </c>
      <c r="F1459" s="53">
        <f t="shared" ref="F1459:O1459" si="335">SUM(F1460:F1462)</f>
        <v>0</v>
      </c>
      <c r="G1459" s="53">
        <f t="shared" si="335"/>
        <v>0</v>
      </c>
      <c r="H1459" s="53">
        <f t="shared" si="335"/>
        <v>0</v>
      </c>
      <c r="I1459" s="53">
        <f t="shared" si="335"/>
        <v>0</v>
      </c>
      <c r="J1459" s="42">
        <f t="shared" si="328"/>
        <v>2</v>
      </c>
      <c r="K1459" s="41">
        <f t="shared" si="335"/>
        <v>1</v>
      </c>
      <c r="L1459" s="41">
        <f t="shared" si="335"/>
        <v>0</v>
      </c>
      <c r="M1459" s="41">
        <f t="shared" si="335"/>
        <v>0</v>
      </c>
      <c r="N1459" s="41">
        <f t="shared" si="335"/>
        <v>0</v>
      </c>
      <c r="O1459" s="41">
        <f t="shared" si="335"/>
        <v>0</v>
      </c>
      <c r="P1459" s="78">
        <f t="shared" si="330"/>
        <v>1</v>
      </c>
      <c r="Q1459" s="144">
        <f t="shared" si="331"/>
        <v>200</v>
      </c>
    </row>
    <row r="1460" spans="1:17" ht="18" x14ac:dyDescent="0.2">
      <c r="A1460" s="31"/>
      <c r="B1460" s="10" t="s">
        <v>1187</v>
      </c>
      <c r="C1460" s="50">
        <v>939</v>
      </c>
      <c r="D1460" s="50" t="str">
        <f t="shared" si="332"/>
        <v>500-1000</v>
      </c>
      <c r="E1460" s="54">
        <v>1</v>
      </c>
      <c r="F1460" s="54"/>
      <c r="G1460" s="15"/>
      <c r="H1460" s="54"/>
      <c r="I1460" s="54"/>
      <c r="J1460" s="46">
        <f t="shared" si="328"/>
        <v>1</v>
      </c>
      <c r="K1460" s="62">
        <v>1</v>
      </c>
      <c r="L1460" s="67"/>
      <c r="M1460" s="67"/>
      <c r="N1460" s="67"/>
      <c r="O1460" s="67"/>
      <c r="P1460" s="78">
        <f t="shared" si="330"/>
        <v>1</v>
      </c>
      <c r="Q1460" s="144">
        <f t="shared" si="331"/>
        <v>100</v>
      </c>
    </row>
    <row r="1461" spans="1:17" ht="18" x14ac:dyDescent="0.2">
      <c r="A1461" s="31"/>
      <c r="B1461" s="10" t="s">
        <v>1188</v>
      </c>
      <c r="C1461" s="50">
        <v>144</v>
      </c>
      <c r="D1461" s="50" t="str">
        <f t="shared" si="332"/>
        <v>100-200</v>
      </c>
      <c r="E1461" s="54">
        <v>0</v>
      </c>
      <c r="F1461" s="54"/>
      <c r="G1461" s="15"/>
      <c r="H1461" s="54"/>
      <c r="I1461" s="54"/>
      <c r="J1461" s="46">
        <f t="shared" si="328"/>
        <v>0</v>
      </c>
      <c r="K1461" s="62">
        <v>0</v>
      </c>
      <c r="L1461" s="67"/>
      <c r="M1461" s="67"/>
      <c r="N1461" s="67"/>
      <c r="O1461" s="67"/>
      <c r="P1461" s="78">
        <f t="shared" si="330"/>
        <v>0</v>
      </c>
      <c r="Q1461" s="146" t="s">
        <v>1798</v>
      </c>
    </row>
    <row r="1462" spans="1:17" ht="18" x14ac:dyDescent="0.2">
      <c r="A1462" s="31"/>
      <c r="B1462" s="10" t="s">
        <v>1189</v>
      </c>
      <c r="C1462" s="50">
        <v>88</v>
      </c>
      <c r="D1462" s="50" t="str">
        <f t="shared" si="332"/>
        <v>0-100</v>
      </c>
      <c r="E1462" s="54">
        <v>1</v>
      </c>
      <c r="F1462" s="54"/>
      <c r="G1462" s="15"/>
      <c r="H1462" s="54"/>
      <c r="I1462" s="54"/>
      <c r="J1462" s="46">
        <f t="shared" si="328"/>
        <v>1</v>
      </c>
      <c r="K1462" s="62">
        <v>0</v>
      </c>
      <c r="L1462" s="67"/>
      <c r="M1462" s="67"/>
      <c r="N1462" s="67"/>
      <c r="O1462" s="67"/>
      <c r="P1462" s="78">
        <f t="shared" si="330"/>
        <v>0</v>
      </c>
      <c r="Q1462" s="80" t="s">
        <v>1799</v>
      </c>
    </row>
    <row r="1463" spans="1:17" ht="18" x14ac:dyDescent="0.2">
      <c r="A1463" s="39">
        <v>16</v>
      </c>
      <c r="B1463" s="12" t="s">
        <v>1728</v>
      </c>
      <c r="C1463" s="40">
        <v>706</v>
      </c>
      <c r="D1463" s="40"/>
      <c r="E1463" s="53">
        <f>SUM(E1464:E1469)</f>
        <v>2</v>
      </c>
      <c r="F1463" s="53">
        <f t="shared" ref="F1463:O1463" si="336">SUM(F1464:F1469)</f>
        <v>0</v>
      </c>
      <c r="G1463" s="53">
        <f t="shared" si="336"/>
        <v>0</v>
      </c>
      <c r="H1463" s="53">
        <f t="shared" si="336"/>
        <v>0</v>
      </c>
      <c r="I1463" s="53">
        <f t="shared" si="336"/>
        <v>0</v>
      </c>
      <c r="J1463" s="42">
        <f t="shared" si="328"/>
        <v>2</v>
      </c>
      <c r="K1463" s="41">
        <f t="shared" si="336"/>
        <v>1</v>
      </c>
      <c r="L1463" s="41">
        <f t="shared" si="336"/>
        <v>0</v>
      </c>
      <c r="M1463" s="41">
        <f t="shared" si="336"/>
        <v>0</v>
      </c>
      <c r="N1463" s="41">
        <f t="shared" si="336"/>
        <v>0</v>
      </c>
      <c r="O1463" s="41">
        <f t="shared" si="336"/>
        <v>0</v>
      </c>
      <c r="P1463" s="78">
        <f t="shared" si="330"/>
        <v>1</v>
      </c>
      <c r="Q1463" s="144">
        <f t="shared" si="331"/>
        <v>200</v>
      </c>
    </row>
    <row r="1464" spans="1:17" ht="18" x14ac:dyDescent="0.2">
      <c r="A1464" s="31"/>
      <c r="B1464" s="11" t="s">
        <v>1190</v>
      </c>
      <c r="C1464" s="50">
        <v>414</v>
      </c>
      <c r="D1464" s="50" t="str">
        <f t="shared" si="332"/>
        <v>300-500</v>
      </c>
      <c r="E1464" s="54">
        <v>1</v>
      </c>
      <c r="F1464" s="54"/>
      <c r="G1464" s="15"/>
      <c r="H1464" s="54"/>
      <c r="I1464" s="54"/>
      <c r="J1464" s="46">
        <f t="shared" si="328"/>
        <v>1</v>
      </c>
      <c r="K1464" s="62">
        <v>1</v>
      </c>
      <c r="L1464" s="67"/>
      <c r="M1464" s="67"/>
      <c r="N1464" s="67"/>
      <c r="O1464" s="67"/>
      <c r="P1464" s="78">
        <f t="shared" si="330"/>
        <v>1</v>
      </c>
      <c r="Q1464" s="144">
        <f t="shared" si="331"/>
        <v>100</v>
      </c>
    </row>
    <row r="1465" spans="1:17" ht="18" x14ac:dyDescent="0.2">
      <c r="A1465" s="31"/>
      <c r="B1465" s="10" t="s">
        <v>1191</v>
      </c>
      <c r="C1465" s="50">
        <v>97</v>
      </c>
      <c r="D1465" s="50" t="str">
        <f t="shared" si="332"/>
        <v>0-100</v>
      </c>
      <c r="E1465" s="54">
        <v>0</v>
      </c>
      <c r="F1465" s="54"/>
      <c r="G1465" s="15"/>
      <c r="H1465" s="54"/>
      <c r="I1465" s="54"/>
      <c r="J1465" s="46">
        <f t="shared" si="328"/>
        <v>0</v>
      </c>
      <c r="K1465" s="62">
        <v>0</v>
      </c>
      <c r="L1465" s="67"/>
      <c r="M1465" s="67"/>
      <c r="N1465" s="67"/>
      <c r="O1465" s="67"/>
      <c r="P1465" s="78">
        <f t="shared" si="330"/>
        <v>0</v>
      </c>
      <c r="Q1465" s="146" t="s">
        <v>1798</v>
      </c>
    </row>
    <row r="1466" spans="1:17" ht="18" x14ac:dyDescent="0.2">
      <c r="A1466" s="31"/>
      <c r="B1466" s="10" t="s">
        <v>1192</v>
      </c>
      <c r="C1466" s="50">
        <v>111</v>
      </c>
      <c r="D1466" s="50" t="str">
        <f t="shared" si="332"/>
        <v>100-200</v>
      </c>
      <c r="E1466" s="54">
        <v>1</v>
      </c>
      <c r="F1466" s="54"/>
      <c r="G1466" s="15"/>
      <c r="H1466" s="54"/>
      <c r="I1466" s="54"/>
      <c r="J1466" s="46">
        <f t="shared" si="328"/>
        <v>1</v>
      </c>
      <c r="K1466" s="62">
        <v>0</v>
      </c>
      <c r="L1466" s="67"/>
      <c r="M1466" s="67"/>
      <c r="N1466" s="67"/>
      <c r="O1466" s="67"/>
      <c r="P1466" s="78">
        <f t="shared" si="330"/>
        <v>0</v>
      </c>
      <c r="Q1466" s="80" t="s">
        <v>1799</v>
      </c>
    </row>
    <row r="1467" spans="1:17" ht="18" x14ac:dyDescent="0.2">
      <c r="A1467" s="31"/>
      <c r="B1467" s="10" t="s">
        <v>1193</v>
      </c>
      <c r="C1467" s="50">
        <v>56</v>
      </c>
      <c r="D1467" s="50" t="str">
        <f t="shared" si="332"/>
        <v>0-100</v>
      </c>
      <c r="E1467" s="54">
        <v>0</v>
      </c>
      <c r="F1467" s="54"/>
      <c r="G1467" s="15"/>
      <c r="H1467" s="54"/>
      <c r="I1467" s="54"/>
      <c r="J1467" s="46">
        <f t="shared" si="328"/>
        <v>0</v>
      </c>
      <c r="K1467" s="62">
        <v>0</v>
      </c>
      <c r="L1467" s="67"/>
      <c r="M1467" s="67"/>
      <c r="N1467" s="67"/>
      <c r="O1467" s="67"/>
      <c r="P1467" s="78">
        <f t="shared" si="330"/>
        <v>0</v>
      </c>
      <c r="Q1467" s="146" t="s">
        <v>1798</v>
      </c>
    </row>
    <row r="1468" spans="1:17" ht="18" x14ac:dyDescent="0.2">
      <c r="A1468" s="31"/>
      <c r="B1468" s="10" t="s">
        <v>1194</v>
      </c>
      <c r="C1468" s="50">
        <v>4</v>
      </c>
      <c r="D1468" s="50" t="str">
        <f t="shared" si="332"/>
        <v>0-100</v>
      </c>
      <c r="E1468" s="54">
        <v>0</v>
      </c>
      <c r="F1468" s="54"/>
      <c r="G1468" s="15"/>
      <c r="H1468" s="54"/>
      <c r="I1468" s="54"/>
      <c r="J1468" s="46">
        <f t="shared" si="328"/>
        <v>0</v>
      </c>
      <c r="K1468" s="62">
        <v>0</v>
      </c>
      <c r="L1468" s="67"/>
      <c r="M1468" s="67"/>
      <c r="N1468" s="67"/>
      <c r="O1468" s="67"/>
      <c r="P1468" s="78">
        <f t="shared" si="330"/>
        <v>0</v>
      </c>
      <c r="Q1468" s="146" t="s">
        <v>1798</v>
      </c>
    </row>
    <row r="1469" spans="1:17" ht="18" x14ac:dyDescent="0.2">
      <c r="A1469" s="31"/>
      <c r="B1469" s="10" t="s">
        <v>1004</v>
      </c>
      <c r="C1469" s="50">
        <v>24</v>
      </c>
      <c r="D1469" s="50" t="str">
        <f t="shared" si="332"/>
        <v>0-100</v>
      </c>
      <c r="E1469" s="54">
        <v>0</v>
      </c>
      <c r="F1469" s="54"/>
      <c r="G1469" s="15"/>
      <c r="H1469" s="54"/>
      <c r="I1469" s="54"/>
      <c r="J1469" s="46">
        <f t="shared" ref="J1469:J1532" si="337">SUM(E1469:I1469)</f>
        <v>0</v>
      </c>
      <c r="K1469" s="62">
        <v>0</v>
      </c>
      <c r="L1469" s="67"/>
      <c r="M1469" s="67"/>
      <c r="N1469" s="67"/>
      <c r="O1469" s="67"/>
      <c r="P1469" s="78">
        <f t="shared" si="330"/>
        <v>0</v>
      </c>
      <c r="Q1469" s="146" t="s">
        <v>1798</v>
      </c>
    </row>
    <row r="1470" spans="1:17" ht="18" x14ac:dyDescent="0.2">
      <c r="A1470" s="39">
        <v>17</v>
      </c>
      <c r="B1470" s="12" t="s">
        <v>1729</v>
      </c>
      <c r="C1470" s="40">
        <v>1227</v>
      </c>
      <c r="D1470" s="40"/>
      <c r="E1470" s="53">
        <f>SUM(E1471:E1478)</f>
        <v>2</v>
      </c>
      <c r="F1470" s="53">
        <f t="shared" ref="F1470:O1470" si="338">SUM(F1471:F1478)</f>
        <v>0</v>
      </c>
      <c r="G1470" s="53">
        <f t="shared" si="338"/>
        <v>0</v>
      </c>
      <c r="H1470" s="53">
        <f t="shared" si="338"/>
        <v>0</v>
      </c>
      <c r="I1470" s="53">
        <f t="shared" si="338"/>
        <v>0</v>
      </c>
      <c r="J1470" s="42">
        <f t="shared" si="337"/>
        <v>2</v>
      </c>
      <c r="K1470" s="41">
        <f t="shared" si="338"/>
        <v>1</v>
      </c>
      <c r="L1470" s="41">
        <f t="shared" si="338"/>
        <v>0</v>
      </c>
      <c r="M1470" s="41">
        <f t="shared" si="338"/>
        <v>0</v>
      </c>
      <c r="N1470" s="41">
        <f t="shared" si="338"/>
        <v>0</v>
      </c>
      <c r="O1470" s="41">
        <f t="shared" si="338"/>
        <v>0</v>
      </c>
      <c r="P1470" s="78">
        <f t="shared" si="330"/>
        <v>1</v>
      </c>
      <c r="Q1470" s="144">
        <f t="shared" si="331"/>
        <v>200</v>
      </c>
    </row>
    <row r="1471" spans="1:17" ht="18" x14ac:dyDescent="0.2">
      <c r="A1471" s="31"/>
      <c r="B1471" s="10" t="s">
        <v>1195</v>
      </c>
      <c r="C1471" s="50">
        <v>830</v>
      </c>
      <c r="D1471" s="50" t="str">
        <f t="shared" si="332"/>
        <v>500-1000</v>
      </c>
      <c r="E1471" s="54">
        <v>1</v>
      </c>
      <c r="F1471" s="54"/>
      <c r="G1471" s="15"/>
      <c r="H1471" s="54"/>
      <c r="I1471" s="54"/>
      <c r="J1471" s="46">
        <f t="shared" si="337"/>
        <v>1</v>
      </c>
      <c r="K1471" s="62">
        <v>1</v>
      </c>
      <c r="L1471" s="67"/>
      <c r="M1471" s="67"/>
      <c r="N1471" s="67"/>
      <c r="O1471" s="67"/>
      <c r="P1471" s="78">
        <f t="shared" si="330"/>
        <v>1</v>
      </c>
      <c r="Q1471" s="144">
        <f t="shared" si="331"/>
        <v>100</v>
      </c>
    </row>
    <row r="1472" spans="1:17" ht="18" x14ac:dyDescent="0.2">
      <c r="A1472" s="31"/>
      <c r="B1472" s="10" t="s">
        <v>1162</v>
      </c>
      <c r="C1472" s="50">
        <v>242</v>
      </c>
      <c r="D1472" s="50" t="str">
        <f t="shared" si="332"/>
        <v>200-300</v>
      </c>
      <c r="E1472" s="54">
        <v>1</v>
      </c>
      <c r="F1472" s="54"/>
      <c r="G1472" s="15"/>
      <c r="H1472" s="54"/>
      <c r="I1472" s="54"/>
      <c r="J1472" s="46">
        <f t="shared" si="337"/>
        <v>1</v>
      </c>
      <c r="K1472" s="62">
        <v>0</v>
      </c>
      <c r="L1472" s="67"/>
      <c r="M1472" s="67"/>
      <c r="N1472" s="67"/>
      <c r="O1472" s="67"/>
      <c r="P1472" s="78">
        <f t="shared" si="330"/>
        <v>0</v>
      </c>
      <c r="Q1472" s="80" t="s">
        <v>1799</v>
      </c>
    </row>
    <row r="1473" spans="1:17" ht="18" x14ac:dyDescent="0.2">
      <c r="A1473" s="31"/>
      <c r="B1473" s="10" t="s">
        <v>993</v>
      </c>
      <c r="C1473" s="50">
        <v>9</v>
      </c>
      <c r="D1473" s="50" t="str">
        <f t="shared" si="332"/>
        <v>0-100</v>
      </c>
      <c r="E1473" s="54">
        <v>0</v>
      </c>
      <c r="F1473" s="54"/>
      <c r="G1473" s="15"/>
      <c r="H1473" s="54"/>
      <c r="I1473" s="54"/>
      <c r="J1473" s="46">
        <f t="shared" si="337"/>
        <v>0</v>
      </c>
      <c r="K1473" s="62">
        <v>0</v>
      </c>
      <c r="L1473" s="67"/>
      <c r="M1473" s="67"/>
      <c r="N1473" s="67"/>
      <c r="O1473" s="67"/>
      <c r="P1473" s="78">
        <f t="shared" si="330"/>
        <v>0</v>
      </c>
      <c r="Q1473" s="146" t="s">
        <v>1798</v>
      </c>
    </row>
    <row r="1474" spans="1:17" ht="18" x14ac:dyDescent="0.2">
      <c r="A1474" s="31"/>
      <c r="B1474" s="10" t="s">
        <v>1196</v>
      </c>
      <c r="C1474" s="50">
        <v>8</v>
      </c>
      <c r="D1474" s="50" t="str">
        <f t="shared" si="332"/>
        <v>0-100</v>
      </c>
      <c r="E1474" s="54">
        <v>0</v>
      </c>
      <c r="F1474" s="54"/>
      <c r="G1474" s="15"/>
      <c r="H1474" s="54"/>
      <c r="I1474" s="54"/>
      <c r="J1474" s="46">
        <f t="shared" si="337"/>
        <v>0</v>
      </c>
      <c r="K1474" s="62">
        <v>0</v>
      </c>
      <c r="L1474" s="67"/>
      <c r="M1474" s="67"/>
      <c r="N1474" s="67"/>
      <c r="O1474" s="67"/>
      <c r="P1474" s="78">
        <f t="shared" si="330"/>
        <v>0</v>
      </c>
      <c r="Q1474" s="146" t="s">
        <v>1798</v>
      </c>
    </row>
    <row r="1475" spans="1:17" ht="18" x14ac:dyDescent="0.2">
      <c r="A1475" s="31"/>
      <c r="B1475" s="10" t="s">
        <v>1197</v>
      </c>
      <c r="C1475" s="50">
        <v>24</v>
      </c>
      <c r="D1475" s="50" t="str">
        <f t="shared" si="332"/>
        <v>0-100</v>
      </c>
      <c r="E1475" s="54">
        <v>0</v>
      </c>
      <c r="F1475" s="54"/>
      <c r="G1475" s="15"/>
      <c r="H1475" s="54"/>
      <c r="I1475" s="54"/>
      <c r="J1475" s="46">
        <f t="shared" si="337"/>
        <v>0</v>
      </c>
      <c r="K1475" s="62">
        <v>0</v>
      </c>
      <c r="L1475" s="67"/>
      <c r="M1475" s="67"/>
      <c r="N1475" s="67"/>
      <c r="O1475" s="67"/>
      <c r="P1475" s="78">
        <f t="shared" si="330"/>
        <v>0</v>
      </c>
      <c r="Q1475" s="146" t="s">
        <v>1798</v>
      </c>
    </row>
    <row r="1476" spans="1:17" ht="18" x14ac:dyDescent="0.2">
      <c r="A1476" s="31"/>
      <c r="B1476" s="10" t="s">
        <v>1198</v>
      </c>
      <c r="C1476" s="50">
        <v>102</v>
      </c>
      <c r="D1476" s="50" t="str">
        <f t="shared" si="332"/>
        <v>100-200</v>
      </c>
      <c r="E1476" s="54">
        <v>0</v>
      </c>
      <c r="F1476" s="54"/>
      <c r="G1476" s="15"/>
      <c r="H1476" s="54"/>
      <c r="I1476" s="54"/>
      <c r="J1476" s="46">
        <f t="shared" si="337"/>
        <v>0</v>
      </c>
      <c r="K1476" s="62">
        <v>0</v>
      </c>
      <c r="L1476" s="67"/>
      <c r="M1476" s="67"/>
      <c r="N1476" s="67"/>
      <c r="O1476" s="67"/>
      <c r="P1476" s="78">
        <f t="shared" si="330"/>
        <v>0</v>
      </c>
      <c r="Q1476" s="146" t="s">
        <v>1798</v>
      </c>
    </row>
    <row r="1477" spans="1:17" ht="18" x14ac:dyDescent="0.2">
      <c r="A1477" s="31"/>
      <c r="B1477" s="10" t="s">
        <v>1199</v>
      </c>
      <c r="C1477" s="50">
        <v>6</v>
      </c>
      <c r="D1477" s="50" t="str">
        <f t="shared" si="332"/>
        <v>0-100</v>
      </c>
      <c r="E1477" s="54">
        <v>0</v>
      </c>
      <c r="F1477" s="54"/>
      <c r="G1477" s="15"/>
      <c r="H1477" s="54"/>
      <c r="I1477" s="54"/>
      <c r="J1477" s="46">
        <f t="shared" si="337"/>
        <v>0</v>
      </c>
      <c r="K1477" s="62">
        <v>0</v>
      </c>
      <c r="L1477" s="67"/>
      <c r="M1477" s="67"/>
      <c r="N1477" s="67"/>
      <c r="O1477" s="67"/>
      <c r="P1477" s="78">
        <f t="shared" ref="P1477:P1540" si="339">SUM(K1477:O1477)</f>
        <v>0</v>
      </c>
      <c r="Q1477" s="146" t="s">
        <v>1798</v>
      </c>
    </row>
    <row r="1478" spans="1:17" ht="18" x14ac:dyDescent="0.2">
      <c r="A1478" s="31"/>
      <c r="B1478" s="10" t="s">
        <v>1200</v>
      </c>
      <c r="C1478" s="50">
        <v>6</v>
      </c>
      <c r="D1478" s="50" t="str">
        <f t="shared" si="332"/>
        <v>0-100</v>
      </c>
      <c r="E1478" s="54">
        <v>0</v>
      </c>
      <c r="F1478" s="54"/>
      <c r="G1478" s="15"/>
      <c r="H1478" s="54"/>
      <c r="I1478" s="54"/>
      <c r="J1478" s="46">
        <f t="shared" si="337"/>
        <v>0</v>
      </c>
      <c r="K1478" s="62">
        <v>0</v>
      </c>
      <c r="L1478" s="67"/>
      <c r="M1478" s="67"/>
      <c r="N1478" s="67"/>
      <c r="O1478" s="67"/>
      <c r="P1478" s="78">
        <f t="shared" si="339"/>
        <v>0</v>
      </c>
      <c r="Q1478" s="146" t="s">
        <v>1798</v>
      </c>
    </row>
    <row r="1479" spans="1:17" ht="18" x14ac:dyDescent="0.2">
      <c r="A1479" s="39">
        <v>18</v>
      </c>
      <c r="B1479" s="12" t="s">
        <v>1730</v>
      </c>
      <c r="C1479" s="40">
        <v>331</v>
      </c>
      <c r="D1479" s="40"/>
      <c r="E1479" s="53">
        <f>SUM(E1480:E1482)</f>
        <v>1</v>
      </c>
      <c r="F1479" s="53">
        <f t="shared" ref="F1479:O1479" si="340">SUM(F1480:F1482)</f>
        <v>0</v>
      </c>
      <c r="G1479" s="53">
        <f t="shared" si="340"/>
        <v>0</v>
      </c>
      <c r="H1479" s="53">
        <f t="shared" si="340"/>
        <v>0</v>
      </c>
      <c r="I1479" s="53">
        <f t="shared" si="340"/>
        <v>0</v>
      </c>
      <c r="J1479" s="42">
        <f t="shared" si="337"/>
        <v>1</v>
      </c>
      <c r="K1479" s="41">
        <f t="shared" si="340"/>
        <v>1</v>
      </c>
      <c r="L1479" s="41">
        <f t="shared" si="340"/>
        <v>0</v>
      </c>
      <c r="M1479" s="41">
        <f t="shared" si="340"/>
        <v>0</v>
      </c>
      <c r="N1479" s="41">
        <f t="shared" si="340"/>
        <v>0</v>
      </c>
      <c r="O1479" s="41">
        <f t="shared" si="340"/>
        <v>0</v>
      </c>
      <c r="P1479" s="78">
        <f t="shared" si="339"/>
        <v>1</v>
      </c>
      <c r="Q1479" s="144">
        <f t="shared" ref="Q1479:Q1537" si="341">J1479/P1479*100</f>
        <v>100</v>
      </c>
    </row>
    <row r="1480" spans="1:17" ht="18" x14ac:dyDescent="0.2">
      <c r="A1480" s="31"/>
      <c r="B1480" s="10" t="s">
        <v>1201</v>
      </c>
      <c r="C1480" s="50">
        <v>292</v>
      </c>
      <c r="D1480" s="50" t="str">
        <f t="shared" si="332"/>
        <v>200-300</v>
      </c>
      <c r="E1480" s="54">
        <v>1</v>
      </c>
      <c r="F1480" s="54"/>
      <c r="G1480" s="15"/>
      <c r="H1480" s="54"/>
      <c r="I1480" s="54"/>
      <c r="J1480" s="46">
        <f t="shared" si="337"/>
        <v>1</v>
      </c>
      <c r="K1480" s="62">
        <v>1</v>
      </c>
      <c r="L1480" s="67"/>
      <c r="M1480" s="67"/>
      <c r="N1480" s="67"/>
      <c r="O1480" s="67"/>
      <c r="P1480" s="78">
        <f t="shared" si="339"/>
        <v>1</v>
      </c>
      <c r="Q1480" s="144">
        <f t="shared" si="341"/>
        <v>100</v>
      </c>
    </row>
    <row r="1481" spans="1:17" ht="18" x14ac:dyDescent="0.2">
      <c r="A1481" s="31"/>
      <c r="B1481" s="10" t="s">
        <v>1202</v>
      </c>
      <c r="C1481" s="50">
        <v>3</v>
      </c>
      <c r="D1481" s="50" t="str">
        <f t="shared" si="332"/>
        <v>0-100</v>
      </c>
      <c r="E1481" s="54">
        <v>0</v>
      </c>
      <c r="F1481" s="54"/>
      <c r="G1481" s="15"/>
      <c r="H1481" s="54"/>
      <c r="I1481" s="54"/>
      <c r="J1481" s="46">
        <f t="shared" si="337"/>
        <v>0</v>
      </c>
      <c r="K1481" s="62">
        <v>0</v>
      </c>
      <c r="L1481" s="67"/>
      <c r="M1481" s="67"/>
      <c r="N1481" s="67"/>
      <c r="O1481" s="67"/>
      <c r="P1481" s="78">
        <f t="shared" si="339"/>
        <v>0</v>
      </c>
      <c r="Q1481" s="146" t="s">
        <v>1798</v>
      </c>
    </row>
    <row r="1482" spans="1:17" ht="18" x14ac:dyDescent="0.2">
      <c r="A1482" s="59"/>
      <c r="B1482" s="10" t="s">
        <v>1203</v>
      </c>
      <c r="C1482" s="50">
        <v>36</v>
      </c>
      <c r="D1482" s="50" t="str">
        <f t="shared" si="332"/>
        <v>0-100</v>
      </c>
      <c r="E1482" s="54">
        <v>0</v>
      </c>
      <c r="F1482" s="54"/>
      <c r="G1482" s="15"/>
      <c r="H1482" s="54"/>
      <c r="I1482" s="54"/>
      <c r="J1482" s="46">
        <f t="shared" si="337"/>
        <v>0</v>
      </c>
      <c r="K1482" s="62">
        <v>0</v>
      </c>
      <c r="L1482" s="67"/>
      <c r="M1482" s="67"/>
      <c r="N1482" s="67"/>
      <c r="O1482" s="67"/>
      <c r="P1482" s="78">
        <f t="shared" si="339"/>
        <v>0</v>
      </c>
      <c r="Q1482" s="146" t="s">
        <v>1798</v>
      </c>
    </row>
    <row r="1483" spans="1:17" ht="18" x14ac:dyDescent="0.2">
      <c r="A1483" s="58"/>
      <c r="B1483" s="55" t="s">
        <v>25</v>
      </c>
      <c r="C1483" s="56">
        <v>34900</v>
      </c>
      <c r="D1483" s="56"/>
      <c r="E1483" s="16">
        <f t="shared" ref="E1483:K1483" si="342">E1484+E1493+E1497+E1502+E1507+E1517+E1519+E1531+E1536+E1546+E1549+E1553+E1556</f>
        <v>24</v>
      </c>
      <c r="F1483" s="16">
        <f t="shared" si="342"/>
        <v>3</v>
      </c>
      <c r="G1483" s="16">
        <f t="shared" si="342"/>
        <v>1</v>
      </c>
      <c r="H1483" s="16">
        <f t="shared" si="342"/>
        <v>1</v>
      </c>
      <c r="I1483" s="16">
        <f t="shared" si="342"/>
        <v>0</v>
      </c>
      <c r="J1483" s="16">
        <f>J1484+J1493+J1497+J1502+J1507+J1517+J1519+J1531+J1536+J1546+J1549+J1553+J1556</f>
        <v>29</v>
      </c>
      <c r="K1483" s="68">
        <f t="shared" si="342"/>
        <v>19</v>
      </c>
      <c r="L1483" s="68">
        <f t="shared" ref="L1483" si="343">L1484+L1493+L1497+L1502+L1507+L1517+L1519+L1531+L1536+L1546+L1549+L1553+L1556</f>
        <v>1</v>
      </c>
      <c r="M1483" s="68">
        <f t="shared" ref="M1483" si="344">M1484+M1493+M1497+M1502+M1507+M1517+M1519+M1531+M1536+M1546+M1549+M1553+M1556</f>
        <v>1</v>
      </c>
      <c r="N1483" s="68">
        <f t="shared" ref="N1483" si="345">N1484+N1493+N1497+N1502+N1507+N1517+N1519+N1531+N1536+N1546+N1549+N1553+N1556</f>
        <v>1</v>
      </c>
      <c r="O1483" s="68">
        <f t="shared" ref="O1483" si="346">O1484+O1493+O1497+O1502+O1507+O1517+O1519+O1531+O1536+O1546+O1549+O1553+O1556</f>
        <v>1</v>
      </c>
      <c r="P1483" s="78">
        <f t="shared" si="339"/>
        <v>23</v>
      </c>
      <c r="Q1483" s="144">
        <f t="shared" si="341"/>
        <v>126.08695652173914</v>
      </c>
    </row>
    <row r="1484" spans="1:17" ht="18" x14ac:dyDescent="0.2">
      <c r="A1484" s="39">
        <v>1</v>
      </c>
      <c r="B1484" s="12" t="s">
        <v>1731</v>
      </c>
      <c r="C1484" s="40">
        <v>12002</v>
      </c>
      <c r="D1484" s="40"/>
      <c r="E1484" s="53">
        <f>SUM(E1485:E1492)</f>
        <v>4</v>
      </c>
      <c r="F1484" s="53">
        <f t="shared" ref="F1484:O1484" si="347">SUM(F1485:F1492)</f>
        <v>1</v>
      </c>
      <c r="G1484" s="53">
        <f t="shared" si="347"/>
        <v>1</v>
      </c>
      <c r="H1484" s="53">
        <f t="shared" si="347"/>
        <v>1</v>
      </c>
      <c r="I1484" s="53">
        <f t="shared" si="347"/>
        <v>0</v>
      </c>
      <c r="J1484" s="42">
        <f t="shared" si="337"/>
        <v>7</v>
      </c>
      <c r="K1484" s="41">
        <f t="shared" si="347"/>
        <v>1</v>
      </c>
      <c r="L1484" s="41">
        <f t="shared" si="347"/>
        <v>1</v>
      </c>
      <c r="M1484" s="41">
        <f t="shared" si="347"/>
        <v>1</v>
      </c>
      <c r="N1484" s="41">
        <f t="shared" si="347"/>
        <v>1</v>
      </c>
      <c r="O1484" s="41">
        <f t="shared" si="347"/>
        <v>1</v>
      </c>
      <c r="P1484" s="78">
        <f t="shared" si="339"/>
        <v>5</v>
      </c>
      <c r="Q1484" s="144">
        <f t="shared" si="341"/>
        <v>140</v>
      </c>
    </row>
    <row r="1485" spans="1:17" ht="18" x14ac:dyDescent="0.2">
      <c r="A1485" s="31"/>
      <c r="B1485" s="10" t="s">
        <v>1204</v>
      </c>
      <c r="C1485" s="50">
        <v>10504</v>
      </c>
      <c r="D1485" s="50" t="str">
        <f t="shared" ref="D1485:D1545" si="348">IF(C1485&lt;=100,"0-100",IF(AND(C1485&gt;100,C1485&lt;=200),"100-200",IF(AND(C1485&gt;200,C1485&lt;=300),"200-300",IF(AND(C1485&gt;300,C1485&lt;=500),"300-500",IF(AND(C1485&gt;500,C1485&lt;=1000),"500-1000",IF(AND(C1485&gt;1000,C1485&lt;=1500),"1000-1500",IF(AND(C1485&gt;1500,C1485&lt;=2000),"1500-2000",IF(AND(C1485&gt;2000,C1485&lt;=3000),"2000-3000",IF(AND(C1485&gt;3000,C1485&lt;=5000),"3000-5000",IF(C1485&gt;5000,"5000 и более"))))))))))</f>
        <v>5000 и более</v>
      </c>
      <c r="E1485" s="54">
        <v>2</v>
      </c>
      <c r="F1485" s="54">
        <v>1</v>
      </c>
      <c r="G1485" s="15">
        <v>1</v>
      </c>
      <c r="H1485" s="54">
        <v>1</v>
      </c>
      <c r="I1485" s="54"/>
      <c r="J1485" s="46">
        <f t="shared" si="337"/>
        <v>5</v>
      </c>
      <c r="K1485" s="62">
        <v>0</v>
      </c>
      <c r="L1485" s="74">
        <v>1</v>
      </c>
      <c r="M1485" s="74">
        <v>1</v>
      </c>
      <c r="N1485" s="74">
        <v>1</v>
      </c>
      <c r="O1485" s="74">
        <v>1</v>
      </c>
      <c r="P1485" s="78">
        <f t="shared" si="339"/>
        <v>4</v>
      </c>
      <c r="Q1485" s="144">
        <f t="shared" si="341"/>
        <v>125</v>
      </c>
    </row>
    <row r="1486" spans="1:17" ht="18" x14ac:dyDescent="0.2">
      <c r="A1486" s="31"/>
      <c r="B1486" s="10" t="s">
        <v>1141</v>
      </c>
      <c r="C1486" s="50">
        <v>529</v>
      </c>
      <c r="D1486" s="50" t="str">
        <f t="shared" si="348"/>
        <v>500-1000</v>
      </c>
      <c r="E1486" s="54">
        <v>1</v>
      </c>
      <c r="F1486" s="54"/>
      <c r="G1486" s="15"/>
      <c r="H1486" s="54"/>
      <c r="I1486" s="54"/>
      <c r="J1486" s="46">
        <f t="shared" si="337"/>
        <v>1</v>
      </c>
      <c r="K1486" s="62">
        <v>1</v>
      </c>
      <c r="L1486" s="67"/>
      <c r="M1486" s="67"/>
      <c r="N1486" s="67"/>
      <c r="O1486" s="67"/>
      <c r="P1486" s="78">
        <f t="shared" si="339"/>
        <v>1</v>
      </c>
      <c r="Q1486" s="144">
        <f t="shared" si="341"/>
        <v>100</v>
      </c>
    </row>
    <row r="1487" spans="1:17" ht="18" x14ac:dyDescent="0.2">
      <c r="A1487" s="31"/>
      <c r="B1487" s="10" t="s">
        <v>1205</v>
      </c>
      <c r="C1487" s="50">
        <v>0</v>
      </c>
      <c r="D1487" s="50" t="str">
        <f t="shared" si="348"/>
        <v>0-100</v>
      </c>
      <c r="E1487" s="54">
        <v>0</v>
      </c>
      <c r="F1487" s="54"/>
      <c r="G1487" s="15"/>
      <c r="H1487" s="54"/>
      <c r="I1487" s="54"/>
      <c r="J1487" s="46">
        <f t="shared" si="337"/>
        <v>0</v>
      </c>
      <c r="K1487" s="62">
        <v>0</v>
      </c>
      <c r="L1487" s="67"/>
      <c r="M1487" s="67"/>
      <c r="N1487" s="67"/>
      <c r="O1487" s="67"/>
      <c r="P1487" s="78">
        <f t="shared" si="339"/>
        <v>0</v>
      </c>
      <c r="Q1487" s="146" t="s">
        <v>1798</v>
      </c>
    </row>
    <row r="1488" spans="1:17" ht="18" x14ac:dyDescent="0.2">
      <c r="A1488" s="31"/>
      <c r="B1488" s="10" t="s">
        <v>1206</v>
      </c>
      <c r="C1488" s="50">
        <v>256</v>
      </c>
      <c r="D1488" s="50" t="str">
        <f t="shared" si="348"/>
        <v>200-300</v>
      </c>
      <c r="E1488" s="54">
        <v>0</v>
      </c>
      <c r="F1488" s="54"/>
      <c r="G1488" s="15"/>
      <c r="H1488" s="54"/>
      <c r="I1488" s="54"/>
      <c r="J1488" s="46">
        <f t="shared" si="337"/>
        <v>0</v>
      </c>
      <c r="K1488" s="62">
        <v>0</v>
      </c>
      <c r="L1488" s="67"/>
      <c r="M1488" s="67"/>
      <c r="N1488" s="67"/>
      <c r="O1488" s="67"/>
      <c r="P1488" s="78">
        <f t="shared" si="339"/>
        <v>0</v>
      </c>
      <c r="Q1488" s="146" t="s">
        <v>1798</v>
      </c>
    </row>
    <row r="1489" spans="1:17" ht="18" x14ac:dyDescent="0.2">
      <c r="A1489" s="31"/>
      <c r="B1489" s="10" t="s">
        <v>1207</v>
      </c>
      <c r="C1489" s="50">
        <v>33</v>
      </c>
      <c r="D1489" s="50" t="str">
        <f t="shared" si="348"/>
        <v>0-100</v>
      </c>
      <c r="E1489" s="54">
        <v>0</v>
      </c>
      <c r="F1489" s="54"/>
      <c r="G1489" s="15"/>
      <c r="H1489" s="54"/>
      <c r="I1489" s="54"/>
      <c r="J1489" s="46">
        <f t="shared" si="337"/>
        <v>0</v>
      </c>
      <c r="K1489" s="62">
        <v>0</v>
      </c>
      <c r="L1489" s="67"/>
      <c r="M1489" s="67"/>
      <c r="N1489" s="67"/>
      <c r="O1489" s="67"/>
      <c r="P1489" s="78">
        <f t="shared" si="339"/>
        <v>0</v>
      </c>
      <c r="Q1489" s="146" t="s">
        <v>1798</v>
      </c>
    </row>
    <row r="1490" spans="1:17" ht="18" x14ac:dyDescent="0.2">
      <c r="A1490" s="31"/>
      <c r="B1490" s="10" t="s">
        <v>1208</v>
      </c>
      <c r="C1490" s="50">
        <v>295</v>
      </c>
      <c r="D1490" s="50" t="str">
        <f t="shared" si="348"/>
        <v>200-300</v>
      </c>
      <c r="E1490" s="54">
        <v>0</v>
      </c>
      <c r="F1490" s="54"/>
      <c r="G1490" s="15"/>
      <c r="H1490" s="54"/>
      <c r="I1490" s="54"/>
      <c r="J1490" s="46">
        <f t="shared" si="337"/>
        <v>0</v>
      </c>
      <c r="K1490" s="62">
        <v>0</v>
      </c>
      <c r="L1490" s="67"/>
      <c r="M1490" s="67"/>
      <c r="N1490" s="67"/>
      <c r="O1490" s="67"/>
      <c r="P1490" s="78">
        <f t="shared" si="339"/>
        <v>0</v>
      </c>
      <c r="Q1490" s="146" t="s">
        <v>1798</v>
      </c>
    </row>
    <row r="1491" spans="1:17" ht="18" x14ac:dyDescent="0.2">
      <c r="A1491" s="31"/>
      <c r="B1491" s="10" t="s">
        <v>1209</v>
      </c>
      <c r="C1491" s="50">
        <v>127</v>
      </c>
      <c r="D1491" s="50" t="str">
        <f t="shared" si="348"/>
        <v>100-200</v>
      </c>
      <c r="E1491" s="54">
        <v>0</v>
      </c>
      <c r="F1491" s="54"/>
      <c r="G1491" s="15"/>
      <c r="H1491" s="54"/>
      <c r="I1491" s="54"/>
      <c r="J1491" s="46">
        <f t="shared" si="337"/>
        <v>0</v>
      </c>
      <c r="K1491" s="62">
        <v>0</v>
      </c>
      <c r="L1491" s="67"/>
      <c r="M1491" s="67"/>
      <c r="N1491" s="67"/>
      <c r="O1491" s="67"/>
      <c r="P1491" s="78">
        <f t="shared" si="339"/>
        <v>0</v>
      </c>
      <c r="Q1491" s="146" t="s">
        <v>1798</v>
      </c>
    </row>
    <row r="1492" spans="1:17" ht="18" x14ac:dyDescent="0.2">
      <c r="A1492" s="31"/>
      <c r="B1492" s="10" t="s">
        <v>1210</v>
      </c>
      <c r="C1492" s="50">
        <v>258</v>
      </c>
      <c r="D1492" s="50" t="str">
        <f t="shared" si="348"/>
        <v>200-300</v>
      </c>
      <c r="E1492" s="54">
        <v>1</v>
      </c>
      <c r="F1492" s="54"/>
      <c r="G1492" s="15"/>
      <c r="H1492" s="54"/>
      <c r="I1492" s="54"/>
      <c r="J1492" s="46">
        <f t="shared" si="337"/>
        <v>1</v>
      </c>
      <c r="K1492" s="62">
        <v>0</v>
      </c>
      <c r="L1492" s="67"/>
      <c r="M1492" s="67"/>
      <c r="N1492" s="67"/>
      <c r="O1492" s="67"/>
      <c r="P1492" s="78">
        <f t="shared" si="339"/>
        <v>0</v>
      </c>
      <c r="Q1492" s="80" t="s">
        <v>1799</v>
      </c>
    </row>
    <row r="1493" spans="1:17" ht="18" x14ac:dyDescent="0.2">
      <c r="A1493" s="39">
        <v>2</v>
      </c>
      <c r="B1493" s="13" t="s">
        <v>30</v>
      </c>
      <c r="C1493" s="40">
        <v>9371</v>
      </c>
      <c r="D1493" s="40"/>
      <c r="E1493" s="53">
        <f>SUM(E1494:E1496)</f>
        <v>0</v>
      </c>
      <c r="F1493" s="53">
        <f t="shared" ref="F1493:O1493" si="349">SUM(F1494:F1496)</f>
        <v>1</v>
      </c>
      <c r="G1493" s="53">
        <f t="shared" si="349"/>
        <v>0</v>
      </c>
      <c r="H1493" s="53">
        <f t="shared" si="349"/>
        <v>0</v>
      </c>
      <c r="I1493" s="53">
        <f t="shared" si="349"/>
        <v>0</v>
      </c>
      <c r="J1493" s="42">
        <f t="shared" si="337"/>
        <v>1</v>
      </c>
      <c r="K1493" s="41">
        <f t="shared" si="349"/>
        <v>2</v>
      </c>
      <c r="L1493" s="41">
        <f t="shared" si="349"/>
        <v>0</v>
      </c>
      <c r="M1493" s="41">
        <f t="shared" si="349"/>
        <v>0</v>
      </c>
      <c r="N1493" s="41">
        <f t="shared" si="349"/>
        <v>0</v>
      </c>
      <c r="O1493" s="41">
        <f t="shared" si="349"/>
        <v>0</v>
      </c>
      <c r="P1493" s="78">
        <f t="shared" si="339"/>
        <v>2</v>
      </c>
      <c r="Q1493" s="144">
        <f t="shared" si="341"/>
        <v>50</v>
      </c>
    </row>
    <row r="1494" spans="1:17" ht="18" x14ac:dyDescent="0.2">
      <c r="A1494" s="31"/>
      <c r="B1494" s="11" t="s">
        <v>1211</v>
      </c>
      <c r="C1494" s="50">
        <v>9019</v>
      </c>
      <c r="D1494" s="50" t="str">
        <f t="shared" si="348"/>
        <v>5000 и более</v>
      </c>
      <c r="E1494" s="54"/>
      <c r="F1494" s="54">
        <v>1</v>
      </c>
      <c r="G1494" s="15"/>
      <c r="H1494" s="54"/>
      <c r="I1494" s="54"/>
      <c r="J1494" s="46">
        <f t="shared" si="337"/>
        <v>1</v>
      </c>
      <c r="K1494" s="62">
        <v>2</v>
      </c>
      <c r="L1494" s="67"/>
      <c r="M1494" s="67"/>
      <c r="N1494" s="67"/>
      <c r="O1494" s="67"/>
      <c r="P1494" s="78">
        <f t="shared" si="339"/>
        <v>2</v>
      </c>
      <c r="Q1494" s="144">
        <f t="shared" si="341"/>
        <v>50</v>
      </c>
    </row>
    <row r="1495" spans="1:17" ht="18" x14ac:dyDescent="0.2">
      <c r="A1495" s="31"/>
      <c r="B1495" s="11" t="s">
        <v>1212</v>
      </c>
      <c r="C1495" s="50">
        <v>298</v>
      </c>
      <c r="D1495" s="50" t="str">
        <f t="shared" si="348"/>
        <v>200-300</v>
      </c>
      <c r="E1495" s="54">
        <v>0</v>
      </c>
      <c r="F1495" s="54"/>
      <c r="G1495" s="15"/>
      <c r="H1495" s="54"/>
      <c r="I1495" s="54"/>
      <c r="J1495" s="46">
        <f t="shared" si="337"/>
        <v>0</v>
      </c>
      <c r="K1495" s="62">
        <v>0</v>
      </c>
      <c r="L1495" s="67"/>
      <c r="M1495" s="67"/>
      <c r="N1495" s="67"/>
      <c r="O1495" s="67"/>
      <c r="P1495" s="78">
        <f t="shared" si="339"/>
        <v>0</v>
      </c>
      <c r="Q1495" s="146" t="s">
        <v>1798</v>
      </c>
    </row>
    <row r="1496" spans="1:17" ht="18" x14ac:dyDescent="0.2">
      <c r="A1496" s="31"/>
      <c r="B1496" s="11" t="s">
        <v>1137</v>
      </c>
      <c r="C1496" s="50">
        <v>54</v>
      </c>
      <c r="D1496" s="50" t="str">
        <f t="shared" si="348"/>
        <v>0-100</v>
      </c>
      <c r="E1496" s="54">
        <v>0</v>
      </c>
      <c r="F1496" s="54"/>
      <c r="G1496" s="15"/>
      <c r="H1496" s="54"/>
      <c r="I1496" s="54"/>
      <c r="J1496" s="46">
        <f t="shared" si="337"/>
        <v>0</v>
      </c>
      <c r="K1496" s="62">
        <v>0</v>
      </c>
      <c r="L1496" s="67"/>
      <c r="M1496" s="67"/>
      <c r="N1496" s="67"/>
      <c r="O1496" s="67"/>
      <c r="P1496" s="78">
        <f t="shared" si="339"/>
        <v>0</v>
      </c>
      <c r="Q1496" s="146" t="s">
        <v>1798</v>
      </c>
    </row>
    <row r="1497" spans="1:17" ht="18" x14ac:dyDescent="0.2">
      <c r="A1497" s="39">
        <v>3</v>
      </c>
      <c r="B1497" s="12" t="s">
        <v>1732</v>
      </c>
      <c r="C1497" s="40">
        <v>1976</v>
      </c>
      <c r="D1497" s="40"/>
      <c r="E1497" s="53">
        <f>SUM(E1498:E1501)</f>
        <v>1</v>
      </c>
      <c r="F1497" s="53">
        <f t="shared" ref="F1497:O1497" si="350">SUM(F1498:F1501)</f>
        <v>1</v>
      </c>
      <c r="G1497" s="53">
        <f t="shared" si="350"/>
        <v>0</v>
      </c>
      <c r="H1497" s="53">
        <f t="shared" si="350"/>
        <v>0</v>
      </c>
      <c r="I1497" s="53">
        <f t="shared" si="350"/>
        <v>0</v>
      </c>
      <c r="J1497" s="42">
        <f t="shared" si="337"/>
        <v>2</v>
      </c>
      <c r="K1497" s="41">
        <f t="shared" si="350"/>
        <v>2</v>
      </c>
      <c r="L1497" s="41">
        <f t="shared" si="350"/>
        <v>0</v>
      </c>
      <c r="M1497" s="41">
        <f t="shared" si="350"/>
        <v>0</v>
      </c>
      <c r="N1497" s="41">
        <f t="shared" si="350"/>
        <v>0</v>
      </c>
      <c r="O1497" s="41">
        <f t="shared" si="350"/>
        <v>0</v>
      </c>
      <c r="P1497" s="78">
        <f t="shared" si="339"/>
        <v>2</v>
      </c>
      <c r="Q1497" s="144">
        <f t="shared" si="341"/>
        <v>100</v>
      </c>
    </row>
    <row r="1498" spans="1:17" ht="18" x14ac:dyDescent="0.2">
      <c r="A1498" s="31"/>
      <c r="B1498" s="10" t="s">
        <v>1213</v>
      </c>
      <c r="C1498" s="50">
        <v>1401</v>
      </c>
      <c r="D1498" s="50" t="str">
        <f t="shared" si="348"/>
        <v>1000-1500</v>
      </c>
      <c r="E1498" s="54"/>
      <c r="F1498" s="54">
        <v>1</v>
      </c>
      <c r="G1498" s="15"/>
      <c r="H1498" s="54"/>
      <c r="I1498" s="54"/>
      <c r="J1498" s="46">
        <f t="shared" si="337"/>
        <v>1</v>
      </c>
      <c r="K1498" s="62">
        <v>1</v>
      </c>
      <c r="L1498" s="67"/>
      <c r="M1498" s="67"/>
      <c r="N1498" s="67"/>
      <c r="O1498" s="67"/>
      <c r="P1498" s="78">
        <f t="shared" si="339"/>
        <v>1</v>
      </c>
      <c r="Q1498" s="144">
        <f t="shared" si="341"/>
        <v>100</v>
      </c>
    </row>
    <row r="1499" spans="1:17" ht="18" x14ac:dyDescent="0.2">
      <c r="A1499" s="31"/>
      <c r="B1499" s="10" t="s">
        <v>1214</v>
      </c>
      <c r="C1499" s="50">
        <v>480</v>
      </c>
      <c r="D1499" s="50" t="str">
        <f t="shared" si="348"/>
        <v>300-500</v>
      </c>
      <c r="E1499" s="54">
        <v>1</v>
      </c>
      <c r="F1499" s="54"/>
      <c r="G1499" s="15"/>
      <c r="H1499" s="54"/>
      <c r="I1499" s="54"/>
      <c r="J1499" s="46">
        <f t="shared" si="337"/>
        <v>1</v>
      </c>
      <c r="K1499" s="62">
        <v>1</v>
      </c>
      <c r="L1499" s="67"/>
      <c r="M1499" s="67"/>
      <c r="N1499" s="67"/>
      <c r="O1499" s="67"/>
      <c r="P1499" s="78">
        <f t="shared" si="339"/>
        <v>1</v>
      </c>
      <c r="Q1499" s="144">
        <f t="shared" si="341"/>
        <v>100</v>
      </c>
    </row>
    <row r="1500" spans="1:17" ht="18" x14ac:dyDescent="0.2">
      <c r="A1500" s="31"/>
      <c r="B1500" s="10" t="s">
        <v>1215</v>
      </c>
      <c r="C1500" s="50">
        <v>23</v>
      </c>
      <c r="D1500" s="50" t="str">
        <f t="shared" si="348"/>
        <v>0-100</v>
      </c>
      <c r="E1500" s="54">
        <v>0</v>
      </c>
      <c r="F1500" s="54"/>
      <c r="G1500" s="15"/>
      <c r="H1500" s="54"/>
      <c r="I1500" s="54"/>
      <c r="J1500" s="46">
        <f t="shared" si="337"/>
        <v>0</v>
      </c>
      <c r="K1500" s="62">
        <v>0</v>
      </c>
      <c r="L1500" s="67"/>
      <c r="M1500" s="67"/>
      <c r="N1500" s="67"/>
      <c r="O1500" s="67"/>
      <c r="P1500" s="78">
        <f t="shared" si="339"/>
        <v>0</v>
      </c>
      <c r="Q1500" s="146" t="s">
        <v>1798</v>
      </c>
    </row>
    <row r="1501" spans="1:17" ht="18" x14ac:dyDescent="0.2">
      <c r="A1501" s="31"/>
      <c r="B1501" s="10" t="s">
        <v>1216</v>
      </c>
      <c r="C1501" s="50">
        <v>72</v>
      </c>
      <c r="D1501" s="50" t="str">
        <f t="shared" si="348"/>
        <v>0-100</v>
      </c>
      <c r="E1501" s="54">
        <v>0</v>
      </c>
      <c r="F1501" s="54"/>
      <c r="G1501" s="15"/>
      <c r="H1501" s="54"/>
      <c r="I1501" s="54"/>
      <c r="J1501" s="46">
        <f t="shared" si="337"/>
        <v>0</v>
      </c>
      <c r="K1501" s="62">
        <v>0</v>
      </c>
      <c r="L1501" s="67"/>
      <c r="M1501" s="67"/>
      <c r="N1501" s="67"/>
      <c r="O1501" s="67"/>
      <c r="P1501" s="78">
        <f t="shared" si="339"/>
        <v>0</v>
      </c>
      <c r="Q1501" s="146" t="s">
        <v>1798</v>
      </c>
    </row>
    <row r="1502" spans="1:17" ht="18" x14ac:dyDescent="0.2">
      <c r="A1502" s="39">
        <v>4</v>
      </c>
      <c r="B1502" s="12" t="s">
        <v>1733</v>
      </c>
      <c r="C1502" s="40">
        <v>500</v>
      </c>
      <c r="D1502" s="40"/>
      <c r="E1502" s="53">
        <f>SUM(E1503:E1506)</f>
        <v>1</v>
      </c>
      <c r="F1502" s="53">
        <f t="shared" ref="F1502:O1502" si="351">SUM(F1503:F1506)</f>
        <v>0</v>
      </c>
      <c r="G1502" s="53">
        <f t="shared" si="351"/>
        <v>0</v>
      </c>
      <c r="H1502" s="53">
        <f t="shared" si="351"/>
        <v>0</v>
      </c>
      <c r="I1502" s="53">
        <f t="shared" si="351"/>
        <v>0</v>
      </c>
      <c r="J1502" s="42">
        <f t="shared" si="337"/>
        <v>1</v>
      </c>
      <c r="K1502" s="41">
        <f t="shared" si="351"/>
        <v>1</v>
      </c>
      <c r="L1502" s="41">
        <f t="shared" si="351"/>
        <v>0</v>
      </c>
      <c r="M1502" s="41">
        <f t="shared" si="351"/>
        <v>0</v>
      </c>
      <c r="N1502" s="41">
        <f t="shared" si="351"/>
        <v>0</v>
      </c>
      <c r="O1502" s="41">
        <f t="shared" si="351"/>
        <v>0</v>
      </c>
      <c r="P1502" s="78">
        <f t="shared" si="339"/>
        <v>1</v>
      </c>
      <c r="Q1502" s="144">
        <f t="shared" si="341"/>
        <v>100</v>
      </c>
    </row>
    <row r="1503" spans="1:17" ht="18" x14ac:dyDescent="0.2">
      <c r="A1503" s="60"/>
      <c r="B1503" s="34" t="s">
        <v>1217</v>
      </c>
      <c r="C1503" s="61">
        <v>398</v>
      </c>
      <c r="D1503" s="50" t="str">
        <f t="shared" si="348"/>
        <v>300-500</v>
      </c>
      <c r="E1503" s="149">
        <v>1</v>
      </c>
      <c r="F1503" s="149"/>
      <c r="G1503" s="46"/>
      <c r="H1503" s="149"/>
      <c r="I1503" s="149"/>
      <c r="J1503" s="46">
        <f t="shared" si="337"/>
        <v>1</v>
      </c>
      <c r="K1503" s="62">
        <v>1</v>
      </c>
      <c r="L1503" s="67"/>
      <c r="M1503" s="67"/>
      <c r="N1503" s="67"/>
      <c r="O1503" s="67"/>
      <c r="P1503" s="78">
        <f t="shared" si="339"/>
        <v>1</v>
      </c>
      <c r="Q1503" s="144">
        <f t="shared" si="341"/>
        <v>100</v>
      </c>
    </row>
    <row r="1504" spans="1:17" ht="18" x14ac:dyDescent="0.2">
      <c r="A1504" s="60"/>
      <c r="B1504" s="34" t="s">
        <v>1218</v>
      </c>
      <c r="C1504" s="61">
        <v>32</v>
      </c>
      <c r="D1504" s="50" t="str">
        <f t="shared" si="348"/>
        <v>0-100</v>
      </c>
      <c r="E1504" s="149">
        <v>0</v>
      </c>
      <c r="F1504" s="149"/>
      <c r="G1504" s="46"/>
      <c r="H1504" s="149"/>
      <c r="I1504" s="149"/>
      <c r="J1504" s="46">
        <f t="shared" si="337"/>
        <v>0</v>
      </c>
      <c r="K1504" s="62">
        <v>0</v>
      </c>
      <c r="L1504" s="67"/>
      <c r="M1504" s="67"/>
      <c r="N1504" s="67"/>
      <c r="O1504" s="67"/>
      <c r="P1504" s="78">
        <f t="shared" si="339"/>
        <v>0</v>
      </c>
      <c r="Q1504" s="146" t="s">
        <v>1798</v>
      </c>
    </row>
    <row r="1505" spans="1:17" ht="18" x14ac:dyDescent="0.2">
      <c r="A1505" s="60"/>
      <c r="B1505" s="34" t="s">
        <v>1219</v>
      </c>
      <c r="C1505" s="61">
        <v>41</v>
      </c>
      <c r="D1505" s="50" t="str">
        <f t="shared" si="348"/>
        <v>0-100</v>
      </c>
      <c r="E1505" s="149">
        <v>0</v>
      </c>
      <c r="F1505" s="149"/>
      <c r="G1505" s="46"/>
      <c r="H1505" s="149"/>
      <c r="I1505" s="149"/>
      <c r="J1505" s="46">
        <f t="shared" si="337"/>
        <v>0</v>
      </c>
      <c r="K1505" s="62">
        <v>0</v>
      </c>
      <c r="L1505" s="67"/>
      <c r="M1505" s="67"/>
      <c r="N1505" s="67"/>
      <c r="O1505" s="67"/>
      <c r="P1505" s="78">
        <f t="shared" si="339"/>
        <v>0</v>
      </c>
      <c r="Q1505" s="146" t="s">
        <v>1798</v>
      </c>
    </row>
    <row r="1506" spans="1:17" ht="18" x14ac:dyDescent="0.2">
      <c r="A1506" s="60"/>
      <c r="B1506" s="34" t="s">
        <v>1220</v>
      </c>
      <c r="C1506" s="61">
        <v>29</v>
      </c>
      <c r="D1506" s="50" t="str">
        <f t="shared" si="348"/>
        <v>0-100</v>
      </c>
      <c r="E1506" s="149">
        <v>0</v>
      </c>
      <c r="F1506" s="149"/>
      <c r="G1506" s="46"/>
      <c r="H1506" s="149"/>
      <c r="I1506" s="149"/>
      <c r="J1506" s="46">
        <f t="shared" si="337"/>
        <v>0</v>
      </c>
      <c r="K1506" s="62">
        <v>0</v>
      </c>
      <c r="L1506" s="67"/>
      <c r="M1506" s="67"/>
      <c r="N1506" s="67"/>
      <c r="O1506" s="67"/>
      <c r="P1506" s="78">
        <f t="shared" si="339"/>
        <v>0</v>
      </c>
      <c r="Q1506" s="146" t="s">
        <v>1798</v>
      </c>
    </row>
    <row r="1507" spans="1:17" ht="18" x14ac:dyDescent="0.2">
      <c r="A1507" s="39">
        <v>5</v>
      </c>
      <c r="B1507" s="12" t="s">
        <v>1734</v>
      </c>
      <c r="C1507" s="40">
        <v>1897</v>
      </c>
      <c r="D1507" s="40"/>
      <c r="E1507" s="53">
        <f>SUM(E1508:E1516)</f>
        <v>4</v>
      </c>
      <c r="F1507" s="53">
        <f t="shared" ref="F1507:O1507" si="352">SUM(F1508:F1516)</f>
        <v>0</v>
      </c>
      <c r="G1507" s="53">
        <f t="shared" si="352"/>
        <v>0</v>
      </c>
      <c r="H1507" s="53">
        <f t="shared" si="352"/>
        <v>0</v>
      </c>
      <c r="I1507" s="53">
        <f t="shared" si="352"/>
        <v>0</v>
      </c>
      <c r="J1507" s="42">
        <f t="shared" si="337"/>
        <v>4</v>
      </c>
      <c r="K1507" s="41">
        <f t="shared" si="352"/>
        <v>2</v>
      </c>
      <c r="L1507" s="41">
        <f t="shared" si="352"/>
        <v>0</v>
      </c>
      <c r="M1507" s="41">
        <f t="shared" si="352"/>
        <v>0</v>
      </c>
      <c r="N1507" s="41">
        <f t="shared" si="352"/>
        <v>0</v>
      </c>
      <c r="O1507" s="41">
        <f t="shared" si="352"/>
        <v>0</v>
      </c>
      <c r="P1507" s="78">
        <f t="shared" si="339"/>
        <v>2</v>
      </c>
      <c r="Q1507" s="144">
        <f t="shared" si="341"/>
        <v>200</v>
      </c>
    </row>
    <row r="1508" spans="1:17" ht="18" x14ac:dyDescent="0.2">
      <c r="A1508" s="31"/>
      <c r="B1508" s="10" t="s">
        <v>1221</v>
      </c>
      <c r="C1508" s="50">
        <v>836</v>
      </c>
      <c r="D1508" s="50" t="str">
        <f t="shared" si="348"/>
        <v>500-1000</v>
      </c>
      <c r="E1508" s="54">
        <v>1</v>
      </c>
      <c r="F1508" s="54"/>
      <c r="G1508" s="15"/>
      <c r="H1508" s="54"/>
      <c r="I1508" s="54"/>
      <c r="J1508" s="46">
        <f t="shared" si="337"/>
        <v>1</v>
      </c>
      <c r="K1508" s="62">
        <v>1</v>
      </c>
      <c r="L1508" s="67"/>
      <c r="M1508" s="67"/>
      <c r="N1508" s="67"/>
      <c r="O1508" s="67"/>
      <c r="P1508" s="78">
        <f t="shared" si="339"/>
        <v>1</v>
      </c>
      <c r="Q1508" s="144">
        <f t="shared" si="341"/>
        <v>100</v>
      </c>
    </row>
    <row r="1509" spans="1:17" ht="18" x14ac:dyDescent="0.2">
      <c r="A1509" s="31"/>
      <c r="B1509" s="10" t="s">
        <v>896</v>
      </c>
      <c r="C1509" s="50">
        <v>228</v>
      </c>
      <c r="D1509" s="50" t="str">
        <f t="shared" si="348"/>
        <v>200-300</v>
      </c>
      <c r="E1509" s="54">
        <v>1</v>
      </c>
      <c r="F1509" s="54"/>
      <c r="G1509" s="15"/>
      <c r="H1509" s="54"/>
      <c r="I1509" s="54"/>
      <c r="J1509" s="46">
        <f t="shared" si="337"/>
        <v>1</v>
      </c>
      <c r="K1509" s="62">
        <v>0</v>
      </c>
      <c r="L1509" s="67"/>
      <c r="M1509" s="67"/>
      <c r="N1509" s="67"/>
      <c r="O1509" s="67"/>
      <c r="P1509" s="78">
        <f t="shared" si="339"/>
        <v>0</v>
      </c>
      <c r="Q1509" s="80" t="s">
        <v>1799</v>
      </c>
    </row>
    <row r="1510" spans="1:17" ht="18" x14ac:dyDescent="0.2">
      <c r="A1510" s="31"/>
      <c r="B1510" s="10" t="s">
        <v>1222</v>
      </c>
      <c r="C1510" s="50">
        <v>27</v>
      </c>
      <c r="D1510" s="50" t="str">
        <f t="shared" si="348"/>
        <v>0-100</v>
      </c>
      <c r="E1510" s="54">
        <v>0</v>
      </c>
      <c r="F1510" s="54"/>
      <c r="G1510" s="15"/>
      <c r="H1510" s="54"/>
      <c r="I1510" s="54"/>
      <c r="J1510" s="46">
        <f t="shared" si="337"/>
        <v>0</v>
      </c>
      <c r="K1510" s="62">
        <v>0</v>
      </c>
      <c r="L1510" s="67"/>
      <c r="M1510" s="67"/>
      <c r="N1510" s="67"/>
      <c r="O1510" s="67"/>
      <c r="P1510" s="78">
        <f t="shared" si="339"/>
        <v>0</v>
      </c>
      <c r="Q1510" s="146" t="s">
        <v>1798</v>
      </c>
    </row>
    <row r="1511" spans="1:17" ht="18" x14ac:dyDescent="0.2">
      <c r="A1511" s="31"/>
      <c r="B1511" s="10" t="s">
        <v>1223</v>
      </c>
      <c r="C1511" s="50">
        <v>56</v>
      </c>
      <c r="D1511" s="50" t="str">
        <f t="shared" si="348"/>
        <v>0-100</v>
      </c>
      <c r="E1511" s="54">
        <v>0</v>
      </c>
      <c r="F1511" s="54"/>
      <c r="G1511" s="15"/>
      <c r="H1511" s="54"/>
      <c r="I1511" s="54"/>
      <c r="J1511" s="46">
        <f t="shared" si="337"/>
        <v>0</v>
      </c>
      <c r="K1511" s="62">
        <v>0</v>
      </c>
      <c r="L1511" s="67"/>
      <c r="M1511" s="67"/>
      <c r="N1511" s="67"/>
      <c r="O1511" s="67"/>
      <c r="P1511" s="78">
        <f t="shared" si="339"/>
        <v>0</v>
      </c>
      <c r="Q1511" s="146" t="s">
        <v>1798</v>
      </c>
    </row>
    <row r="1512" spans="1:17" ht="18" x14ac:dyDescent="0.2">
      <c r="A1512" s="31"/>
      <c r="B1512" s="10" t="s">
        <v>1224</v>
      </c>
      <c r="C1512" s="50">
        <v>472</v>
      </c>
      <c r="D1512" s="50" t="str">
        <f t="shared" si="348"/>
        <v>300-500</v>
      </c>
      <c r="E1512" s="54">
        <v>1</v>
      </c>
      <c r="F1512" s="54"/>
      <c r="G1512" s="15"/>
      <c r="H1512" s="54"/>
      <c r="I1512" s="54"/>
      <c r="J1512" s="46">
        <f t="shared" si="337"/>
        <v>1</v>
      </c>
      <c r="K1512" s="62">
        <v>1</v>
      </c>
      <c r="L1512" s="67"/>
      <c r="M1512" s="67"/>
      <c r="N1512" s="67"/>
      <c r="O1512" s="67"/>
      <c r="P1512" s="78">
        <f t="shared" si="339"/>
        <v>1</v>
      </c>
      <c r="Q1512" s="144">
        <f t="shared" si="341"/>
        <v>100</v>
      </c>
    </row>
    <row r="1513" spans="1:17" ht="18" x14ac:dyDescent="0.2">
      <c r="A1513" s="31"/>
      <c r="B1513" s="10" t="s">
        <v>1225</v>
      </c>
      <c r="C1513" s="50">
        <v>5</v>
      </c>
      <c r="D1513" s="50" t="str">
        <f t="shared" si="348"/>
        <v>0-100</v>
      </c>
      <c r="E1513" s="54">
        <v>0</v>
      </c>
      <c r="F1513" s="54"/>
      <c r="G1513" s="15"/>
      <c r="H1513" s="54"/>
      <c r="I1513" s="54"/>
      <c r="J1513" s="46">
        <f t="shared" si="337"/>
        <v>0</v>
      </c>
      <c r="K1513" s="62">
        <v>0</v>
      </c>
      <c r="L1513" s="67"/>
      <c r="M1513" s="67"/>
      <c r="N1513" s="67"/>
      <c r="O1513" s="67"/>
      <c r="P1513" s="78">
        <f t="shared" si="339"/>
        <v>0</v>
      </c>
      <c r="Q1513" s="146" t="s">
        <v>1798</v>
      </c>
    </row>
    <row r="1514" spans="1:17" ht="18" x14ac:dyDescent="0.2">
      <c r="A1514" s="31"/>
      <c r="B1514" s="10" t="s">
        <v>985</v>
      </c>
      <c r="C1514" s="50">
        <v>18</v>
      </c>
      <c r="D1514" s="50" t="str">
        <f t="shared" si="348"/>
        <v>0-100</v>
      </c>
      <c r="E1514" s="54">
        <v>0</v>
      </c>
      <c r="F1514" s="54"/>
      <c r="G1514" s="15"/>
      <c r="H1514" s="54"/>
      <c r="I1514" s="54"/>
      <c r="J1514" s="46">
        <f t="shared" si="337"/>
        <v>0</v>
      </c>
      <c r="K1514" s="62">
        <v>0</v>
      </c>
      <c r="L1514" s="67"/>
      <c r="M1514" s="67"/>
      <c r="N1514" s="67"/>
      <c r="O1514" s="67"/>
      <c r="P1514" s="78">
        <f t="shared" si="339"/>
        <v>0</v>
      </c>
      <c r="Q1514" s="146" t="s">
        <v>1798</v>
      </c>
    </row>
    <row r="1515" spans="1:17" ht="18" x14ac:dyDescent="0.2">
      <c r="A1515" s="31"/>
      <c r="B1515" s="10" t="s">
        <v>1226</v>
      </c>
      <c r="C1515" s="50">
        <v>265</v>
      </c>
      <c r="D1515" s="50" t="str">
        <f t="shared" si="348"/>
        <v>200-300</v>
      </c>
      <c r="E1515" s="54">
        <v>1</v>
      </c>
      <c r="F1515" s="54"/>
      <c r="G1515" s="15"/>
      <c r="H1515" s="54"/>
      <c r="I1515" s="54"/>
      <c r="J1515" s="46">
        <f t="shared" si="337"/>
        <v>1</v>
      </c>
      <c r="K1515" s="62">
        <v>0</v>
      </c>
      <c r="L1515" s="67"/>
      <c r="M1515" s="67"/>
      <c r="N1515" s="67"/>
      <c r="O1515" s="67"/>
      <c r="P1515" s="78">
        <f t="shared" si="339"/>
        <v>0</v>
      </c>
      <c r="Q1515" s="80" t="s">
        <v>1799</v>
      </c>
    </row>
    <row r="1516" spans="1:17" ht="18" x14ac:dyDescent="0.2">
      <c r="A1516" s="31"/>
      <c r="B1516" s="10" t="s">
        <v>1227</v>
      </c>
      <c r="C1516" s="50">
        <v>0</v>
      </c>
      <c r="D1516" s="50" t="str">
        <f t="shared" si="348"/>
        <v>0-100</v>
      </c>
      <c r="E1516" s="54">
        <v>0</v>
      </c>
      <c r="F1516" s="54"/>
      <c r="G1516" s="15"/>
      <c r="H1516" s="54"/>
      <c r="I1516" s="54"/>
      <c r="J1516" s="46">
        <f t="shared" si="337"/>
        <v>0</v>
      </c>
      <c r="K1516" s="62">
        <v>0</v>
      </c>
      <c r="L1516" s="67"/>
      <c r="M1516" s="67"/>
      <c r="N1516" s="67"/>
      <c r="O1516" s="67"/>
      <c r="P1516" s="78">
        <f t="shared" si="339"/>
        <v>0</v>
      </c>
      <c r="Q1516" s="146" t="s">
        <v>1798</v>
      </c>
    </row>
    <row r="1517" spans="1:17" ht="18" x14ac:dyDescent="0.2">
      <c r="A1517" s="39">
        <v>6</v>
      </c>
      <c r="B1517" s="12" t="s">
        <v>1735</v>
      </c>
      <c r="C1517" s="40">
        <v>964</v>
      </c>
      <c r="D1517" s="40"/>
      <c r="E1517" s="53">
        <f>SUM(E1518)</f>
        <v>1</v>
      </c>
      <c r="F1517" s="53">
        <f t="shared" ref="F1517:O1517" si="353">SUM(F1518)</f>
        <v>0</v>
      </c>
      <c r="G1517" s="53">
        <f t="shared" si="353"/>
        <v>0</v>
      </c>
      <c r="H1517" s="53">
        <f t="shared" si="353"/>
        <v>0</v>
      </c>
      <c r="I1517" s="53">
        <f t="shared" si="353"/>
        <v>0</v>
      </c>
      <c r="J1517" s="42">
        <f t="shared" si="337"/>
        <v>1</v>
      </c>
      <c r="K1517" s="41">
        <f t="shared" si="353"/>
        <v>1</v>
      </c>
      <c r="L1517" s="41">
        <f t="shared" si="353"/>
        <v>0</v>
      </c>
      <c r="M1517" s="41">
        <f t="shared" si="353"/>
        <v>0</v>
      </c>
      <c r="N1517" s="41">
        <f t="shared" si="353"/>
        <v>0</v>
      </c>
      <c r="O1517" s="41">
        <f t="shared" si="353"/>
        <v>0</v>
      </c>
      <c r="P1517" s="78">
        <f t="shared" si="339"/>
        <v>1</v>
      </c>
      <c r="Q1517" s="144">
        <f t="shared" si="341"/>
        <v>100</v>
      </c>
    </row>
    <row r="1518" spans="1:17" ht="18" x14ac:dyDescent="0.2">
      <c r="A1518" s="31"/>
      <c r="B1518" s="10" t="s">
        <v>1228</v>
      </c>
      <c r="C1518" s="50">
        <v>964</v>
      </c>
      <c r="D1518" s="50" t="str">
        <f t="shared" si="348"/>
        <v>500-1000</v>
      </c>
      <c r="E1518" s="54">
        <v>1</v>
      </c>
      <c r="F1518" s="54"/>
      <c r="G1518" s="15"/>
      <c r="H1518" s="54"/>
      <c r="I1518" s="54"/>
      <c r="J1518" s="46">
        <f t="shared" si="337"/>
        <v>1</v>
      </c>
      <c r="K1518" s="62">
        <v>1</v>
      </c>
      <c r="L1518" s="67"/>
      <c r="M1518" s="67"/>
      <c r="N1518" s="67"/>
      <c r="O1518" s="67"/>
      <c r="P1518" s="78">
        <f t="shared" si="339"/>
        <v>1</v>
      </c>
      <c r="Q1518" s="144">
        <f t="shared" si="341"/>
        <v>100</v>
      </c>
    </row>
    <row r="1519" spans="1:17" ht="18" x14ac:dyDescent="0.2">
      <c r="A1519" s="39">
        <v>7</v>
      </c>
      <c r="B1519" s="12" t="s">
        <v>1736</v>
      </c>
      <c r="C1519" s="40">
        <v>1524</v>
      </c>
      <c r="D1519" s="40"/>
      <c r="E1519" s="53">
        <f>SUM(E1520:E1530)</f>
        <v>2</v>
      </c>
      <c r="F1519" s="53">
        <f t="shared" ref="F1519:O1519" si="354">SUM(F1520:F1530)</f>
        <v>0</v>
      </c>
      <c r="G1519" s="53">
        <f t="shared" si="354"/>
        <v>0</v>
      </c>
      <c r="H1519" s="53">
        <f t="shared" si="354"/>
        <v>0</v>
      </c>
      <c r="I1519" s="53">
        <f t="shared" si="354"/>
        <v>0</v>
      </c>
      <c r="J1519" s="42">
        <f t="shared" si="337"/>
        <v>2</v>
      </c>
      <c r="K1519" s="41">
        <f t="shared" si="354"/>
        <v>1</v>
      </c>
      <c r="L1519" s="41">
        <f t="shared" si="354"/>
        <v>0</v>
      </c>
      <c r="M1519" s="41">
        <f t="shared" si="354"/>
        <v>0</v>
      </c>
      <c r="N1519" s="41">
        <f t="shared" si="354"/>
        <v>0</v>
      </c>
      <c r="O1519" s="41">
        <f t="shared" si="354"/>
        <v>0</v>
      </c>
      <c r="P1519" s="78">
        <f t="shared" si="339"/>
        <v>1</v>
      </c>
      <c r="Q1519" s="144">
        <f t="shared" si="341"/>
        <v>200</v>
      </c>
    </row>
    <row r="1520" spans="1:17" ht="18" x14ac:dyDescent="0.2">
      <c r="A1520" s="31"/>
      <c r="B1520" s="10" t="s">
        <v>1229</v>
      </c>
      <c r="C1520" s="50">
        <v>882</v>
      </c>
      <c r="D1520" s="50" t="str">
        <f t="shared" si="348"/>
        <v>500-1000</v>
      </c>
      <c r="E1520" s="54">
        <v>2</v>
      </c>
      <c r="F1520" s="54"/>
      <c r="G1520" s="15"/>
      <c r="H1520" s="54"/>
      <c r="I1520" s="54"/>
      <c r="J1520" s="46">
        <f t="shared" si="337"/>
        <v>2</v>
      </c>
      <c r="K1520" s="62">
        <v>1</v>
      </c>
      <c r="L1520" s="67"/>
      <c r="M1520" s="67"/>
      <c r="N1520" s="67"/>
      <c r="O1520" s="67"/>
      <c r="P1520" s="78">
        <f t="shared" si="339"/>
        <v>1</v>
      </c>
      <c r="Q1520" s="144">
        <f t="shared" si="341"/>
        <v>200</v>
      </c>
    </row>
    <row r="1521" spans="1:17" ht="18" x14ac:dyDescent="0.2">
      <c r="A1521" s="31"/>
      <c r="B1521" s="10" t="s">
        <v>1230</v>
      </c>
      <c r="C1521" s="50">
        <v>27</v>
      </c>
      <c r="D1521" s="50" t="str">
        <f t="shared" si="348"/>
        <v>0-100</v>
      </c>
      <c r="E1521" s="54">
        <v>0</v>
      </c>
      <c r="F1521" s="54"/>
      <c r="G1521" s="15"/>
      <c r="H1521" s="54"/>
      <c r="I1521" s="54"/>
      <c r="J1521" s="46">
        <f t="shared" si="337"/>
        <v>0</v>
      </c>
      <c r="K1521" s="62">
        <v>0</v>
      </c>
      <c r="L1521" s="67"/>
      <c r="M1521" s="67"/>
      <c r="N1521" s="67"/>
      <c r="O1521" s="67"/>
      <c r="P1521" s="78">
        <f t="shared" si="339"/>
        <v>0</v>
      </c>
      <c r="Q1521" s="146" t="s">
        <v>1798</v>
      </c>
    </row>
    <row r="1522" spans="1:17" ht="18" x14ac:dyDescent="0.2">
      <c r="A1522" s="31"/>
      <c r="B1522" s="10" t="s">
        <v>1231</v>
      </c>
      <c r="C1522" s="50">
        <v>89</v>
      </c>
      <c r="D1522" s="50" t="str">
        <f t="shared" si="348"/>
        <v>0-100</v>
      </c>
      <c r="E1522" s="54">
        <v>0</v>
      </c>
      <c r="F1522" s="54"/>
      <c r="G1522" s="15"/>
      <c r="H1522" s="54"/>
      <c r="I1522" s="54"/>
      <c r="J1522" s="46">
        <f t="shared" si="337"/>
        <v>0</v>
      </c>
      <c r="K1522" s="62">
        <v>0</v>
      </c>
      <c r="L1522" s="67"/>
      <c r="M1522" s="67"/>
      <c r="N1522" s="67"/>
      <c r="O1522" s="67"/>
      <c r="P1522" s="78">
        <f t="shared" si="339"/>
        <v>0</v>
      </c>
      <c r="Q1522" s="146" t="s">
        <v>1798</v>
      </c>
    </row>
    <row r="1523" spans="1:17" ht="18" x14ac:dyDescent="0.2">
      <c r="A1523" s="31"/>
      <c r="B1523" s="10" t="s">
        <v>1232</v>
      </c>
      <c r="C1523" s="50">
        <v>1</v>
      </c>
      <c r="D1523" s="50" t="str">
        <f t="shared" si="348"/>
        <v>0-100</v>
      </c>
      <c r="E1523" s="54">
        <v>0</v>
      </c>
      <c r="F1523" s="54"/>
      <c r="G1523" s="15"/>
      <c r="H1523" s="54"/>
      <c r="I1523" s="54"/>
      <c r="J1523" s="46">
        <f t="shared" si="337"/>
        <v>0</v>
      </c>
      <c r="K1523" s="62">
        <v>0</v>
      </c>
      <c r="L1523" s="67"/>
      <c r="M1523" s="67"/>
      <c r="N1523" s="67"/>
      <c r="O1523" s="67"/>
      <c r="P1523" s="78">
        <f t="shared" si="339"/>
        <v>0</v>
      </c>
      <c r="Q1523" s="146" t="s">
        <v>1798</v>
      </c>
    </row>
    <row r="1524" spans="1:17" ht="18" x14ac:dyDescent="0.2">
      <c r="A1524" s="31"/>
      <c r="B1524" s="10" t="s">
        <v>1233</v>
      </c>
      <c r="C1524" s="50">
        <v>25</v>
      </c>
      <c r="D1524" s="50" t="str">
        <f t="shared" si="348"/>
        <v>0-100</v>
      </c>
      <c r="E1524" s="54">
        <v>0</v>
      </c>
      <c r="F1524" s="54"/>
      <c r="G1524" s="15"/>
      <c r="H1524" s="54"/>
      <c r="I1524" s="54"/>
      <c r="J1524" s="46">
        <f t="shared" si="337"/>
        <v>0</v>
      </c>
      <c r="K1524" s="62">
        <v>0</v>
      </c>
      <c r="L1524" s="67"/>
      <c r="M1524" s="67"/>
      <c r="N1524" s="67"/>
      <c r="O1524" s="67"/>
      <c r="P1524" s="78">
        <f t="shared" si="339"/>
        <v>0</v>
      </c>
      <c r="Q1524" s="146" t="s">
        <v>1798</v>
      </c>
    </row>
    <row r="1525" spans="1:17" ht="18" x14ac:dyDescent="0.2">
      <c r="A1525" s="31"/>
      <c r="B1525" s="10" t="s">
        <v>1234</v>
      </c>
      <c r="C1525" s="50">
        <v>72</v>
      </c>
      <c r="D1525" s="50" t="str">
        <f t="shared" si="348"/>
        <v>0-100</v>
      </c>
      <c r="E1525" s="54">
        <v>0</v>
      </c>
      <c r="F1525" s="54"/>
      <c r="G1525" s="15"/>
      <c r="H1525" s="54"/>
      <c r="I1525" s="54"/>
      <c r="J1525" s="46">
        <f t="shared" si="337"/>
        <v>0</v>
      </c>
      <c r="K1525" s="62">
        <v>0</v>
      </c>
      <c r="L1525" s="67"/>
      <c r="M1525" s="67"/>
      <c r="N1525" s="67"/>
      <c r="O1525" s="67"/>
      <c r="P1525" s="78">
        <f t="shared" si="339"/>
        <v>0</v>
      </c>
      <c r="Q1525" s="146" t="s">
        <v>1798</v>
      </c>
    </row>
    <row r="1526" spans="1:17" ht="18" x14ac:dyDescent="0.2">
      <c r="A1526" s="31"/>
      <c r="B1526" s="10" t="s">
        <v>1235</v>
      </c>
      <c r="C1526" s="50">
        <v>16</v>
      </c>
      <c r="D1526" s="50" t="str">
        <f t="shared" si="348"/>
        <v>0-100</v>
      </c>
      <c r="E1526" s="54">
        <v>0</v>
      </c>
      <c r="F1526" s="54"/>
      <c r="G1526" s="15"/>
      <c r="H1526" s="54"/>
      <c r="I1526" s="54"/>
      <c r="J1526" s="46">
        <f t="shared" si="337"/>
        <v>0</v>
      </c>
      <c r="K1526" s="62">
        <v>0</v>
      </c>
      <c r="L1526" s="67"/>
      <c r="M1526" s="67"/>
      <c r="N1526" s="67"/>
      <c r="O1526" s="67"/>
      <c r="P1526" s="78">
        <f t="shared" si="339"/>
        <v>0</v>
      </c>
      <c r="Q1526" s="146" t="s">
        <v>1798</v>
      </c>
    </row>
    <row r="1527" spans="1:17" ht="18" x14ac:dyDescent="0.2">
      <c r="A1527" s="31"/>
      <c r="B1527" s="10" t="s">
        <v>1236</v>
      </c>
      <c r="C1527" s="50">
        <v>142</v>
      </c>
      <c r="D1527" s="50" t="str">
        <f t="shared" si="348"/>
        <v>100-200</v>
      </c>
      <c r="E1527" s="54">
        <v>0</v>
      </c>
      <c r="F1527" s="54"/>
      <c r="G1527" s="15"/>
      <c r="H1527" s="54"/>
      <c r="I1527" s="54"/>
      <c r="J1527" s="46">
        <f t="shared" si="337"/>
        <v>0</v>
      </c>
      <c r="K1527" s="62">
        <v>0</v>
      </c>
      <c r="L1527" s="67"/>
      <c r="M1527" s="67"/>
      <c r="N1527" s="67"/>
      <c r="O1527" s="67"/>
      <c r="P1527" s="78">
        <f t="shared" si="339"/>
        <v>0</v>
      </c>
      <c r="Q1527" s="146" t="s">
        <v>1798</v>
      </c>
    </row>
    <row r="1528" spans="1:17" ht="18" x14ac:dyDescent="0.2">
      <c r="A1528" s="31"/>
      <c r="B1528" s="10" t="s">
        <v>1237</v>
      </c>
      <c r="C1528" s="50">
        <v>72</v>
      </c>
      <c r="D1528" s="50" t="str">
        <f t="shared" si="348"/>
        <v>0-100</v>
      </c>
      <c r="E1528" s="54">
        <v>0</v>
      </c>
      <c r="F1528" s="54"/>
      <c r="G1528" s="15"/>
      <c r="H1528" s="54"/>
      <c r="I1528" s="54"/>
      <c r="J1528" s="46">
        <f t="shared" si="337"/>
        <v>0</v>
      </c>
      <c r="K1528" s="62">
        <v>0</v>
      </c>
      <c r="L1528" s="67"/>
      <c r="M1528" s="67"/>
      <c r="N1528" s="67"/>
      <c r="O1528" s="67"/>
      <c r="P1528" s="78">
        <f t="shared" si="339"/>
        <v>0</v>
      </c>
      <c r="Q1528" s="146" t="s">
        <v>1798</v>
      </c>
    </row>
    <row r="1529" spans="1:17" ht="18" x14ac:dyDescent="0.2">
      <c r="A1529" s="31"/>
      <c r="B1529" s="10" t="s">
        <v>1238</v>
      </c>
      <c r="C1529" s="50">
        <v>102</v>
      </c>
      <c r="D1529" s="50" t="str">
        <f t="shared" si="348"/>
        <v>100-200</v>
      </c>
      <c r="E1529" s="54">
        <v>0</v>
      </c>
      <c r="F1529" s="54"/>
      <c r="G1529" s="15"/>
      <c r="H1529" s="54"/>
      <c r="I1529" s="54"/>
      <c r="J1529" s="46">
        <f t="shared" si="337"/>
        <v>0</v>
      </c>
      <c r="K1529" s="62">
        <v>0</v>
      </c>
      <c r="L1529" s="67"/>
      <c r="M1529" s="67"/>
      <c r="N1529" s="67"/>
      <c r="O1529" s="67"/>
      <c r="P1529" s="78">
        <f t="shared" si="339"/>
        <v>0</v>
      </c>
      <c r="Q1529" s="146" t="s">
        <v>1798</v>
      </c>
    </row>
    <row r="1530" spans="1:17" ht="18" x14ac:dyDescent="0.2">
      <c r="A1530" s="31"/>
      <c r="B1530" s="10" t="s">
        <v>1239</v>
      </c>
      <c r="C1530" s="50">
        <v>96</v>
      </c>
      <c r="D1530" s="50" t="str">
        <f t="shared" si="348"/>
        <v>0-100</v>
      </c>
      <c r="E1530" s="54">
        <v>0</v>
      </c>
      <c r="F1530" s="54"/>
      <c r="G1530" s="15"/>
      <c r="H1530" s="54"/>
      <c r="I1530" s="54"/>
      <c r="J1530" s="46">
        <f t="shared" si="337"/>
        <v>0</v>
      </c>
      <c r="K1530" s="62">
        <v>0</v>
      </c>
      <c r="L1530" s="67"/>
      <c r="M1530" s="67"/>
      <c r="N1530" s="67"/>
      <c r="O1530" s="67"/>
      <c r="P1530" s="78">
        <f t="shared" si="339"/>
        <v>0</v>
      </c>
      <c r="Q1530" s="146" t="s">
        <v>1798</v>
      </c>
    </row>
    <row r="1531" spans="1:17" ht="18" x14ac:dyDescent="0.2">
      <c r="A1531" s="39">
        <v>8</v>
      </c>
      <c r="B1531" s="12" t="s">
        <v>1737</v>
      </c>
      <c r="C1531" s="40">
        <v>715</v>
      </c>
      <c r="D1531" s="40"/>
      <c r="E1531" s="53">
        <f>SUM(E1532:E1535)</f>
        <v>1</v>
      </c>
      <c r="F1531" s="53">
        <f t="shared" ref="F1531:O1531" si="355">SUM(F1532:F1535)</f>
        <v>0</v>
      </c>
      <c r="G1531" s="53">
        <f t="shared" si="355"/>
        <v>0</v>
      </c>
      <c r="H1531" s="53">
        <f t="shared" si="355"/>
        <v>0</v>
      </c>
      <c r="I1531" s="53">
        <f t="shared" si="355"/>
        <v>0</v>
      </c>
      <c r="J1531" s="42">
        <f t="shared" si="337"/>
        <v>1</v>
      </c>
      <c r="K1531" s="41">
        <f t="shared" si="355"/>
        <v>1</v>
      </c>
      <c r="L1531" s="41">
        <f t="shared" si="355"/>
        <v>0</v>
      </c>
      <c r="M1531" s="41">
        <f t="shared" si="355"/>
        <v>0</v>
      </c>
      <c r="N1531" s="41">
        <f t="shared" si="355"/>
        <v>0</v>
      </c>
      <c r="O1531" s="41">
        <f t="shared" si="355"/>
        <v>0</v>
      </c>
      <c r="P1531" s="78">
        <f t="shared" si="339"/>
        <v>1</v>
      </c>
      <c r="Q1531" s="144">
        <f t="shared" si="341"/>
        <v>100</v>
      </c>
    </row>
    <row r="1532" spans="1:17" ht="18" x14ac:dyDescent="0.2">
      <c r="A1532" s="31"/>
      <c r="B1532" s="10" t="s">
        <v>1240</v>
      </c>
      <c r="C1532" s="50">
        <v>710</v>
      </c>
      <c r="D1532" s="50" t="str">
        <f t="shared" si="348"/>
        <v>500-1000</v>
      </c>
      <c r="E1532" s="54">
        <v>1</v>
      </c>
      <c r="F1532" s="54"/>
      <c r="G1532" s="15"/>
      <c r="H1532" s="54"/>
      <c r="I1532" s="54"/>
      <c r="J1532" s="46">
        <f t="shared" si="337"/>
        <v>1</v>
      </c>
      <c r="K1532" s="62">
        <v>1</v>
      </c>
      <c r="L1532" s="67"/>
      <c r="M1532" s="67"/>
      <c r="N1532" s="67"/>
      <c r="O1532" s="67"/>
      <c r="P1532" s="78">
        <f t="shared" si="339"/>
        <v>1</v>
      </c>
      <c r="Q1532" s="144">
        <f t="shared" si="341"/>
        <v>100</v>
      </c>
    </row>
    <row r="1533" spans="1:17" ht="18" x14ac:dyDescent="0.2">
      <c r="A1533" s="31"/>
      <c r="B1533" s="10" t="s">
        <v>934</v>
      </c>
      <c r="C1533" s="50">
        <v>5</v>
      </c>
      <c r="D1533" s="50" t="str">
        <f t="shared" si="348"/>
        <v>0-100</v>
      </c>
      <c r="E1533" s="54">
        <v>0</v>
      </c>
      <c r="F1533" s="54"/>
      <c r="G1533" s="15"/>
      <c r="H1533" s="54"/>
      <c r="I1533" s="54"/>
      <c r="J1533" s="46">
        <f t="shared" ref="J1533:J1596" si="356">SUM(E1533:I1533)</f>
        <v>0</v>
      </c>
      <c r="K1533" s="62">
        <v>0</v>
      </c>
      <c r="L1533" s="67"/>
      <c r="M1533" s="67"/>
      <c r="N1533" s="67"/>
      <c r="O1533" s="67"/>
      <c r="P1533" s="78">
        <f t="shared" si="339"/>
        <v>0</v>
      </c>
      <c r="Q1533" s="146" t="s">
        <v>1798</v>
      </c>
    </row>
    <row r="1534" spans="1:17" ht="18" x14ac:dyDescent="0.2">
      <c r="A1534" s="31"/>
      <c r="B1534" s="10" t="s">
        <v>1184</v>
      </c>
      <c r="C1534" s="50">
        <v>0</v>
      </c>
      <c r="D1534" s="50" t="str">
        <f t="shared" si="348"/>
        <v>0-100</v>
      </c>
      <c r="E1534" s="54">
        <v>0</v>
      </c>
      <c r="F1534" s="54"/>
      <c r="G1534" s="15"/>
      <c r="H1534" s="54"/>
      <c r="I1534" s="54"/>
      <c r="J1534" s="46">
        <f t="shared" si="356"/>
        <v>0</v>
      </c>
      <c r="K1534" s="62">
        <v>0</v>
      </c>
      <c r="L1534" s="67"/>
      <c r="M1534" s="67"/>
      <c r="N1534" s="67"/>
      <c r="O1534" s="67"/>
      <c r="P1534" s="78">
        <f t="shared" si="339"/>
        <v>0</v>
      </c>
      <c r="Q1534" s="146" t="s">
        <v>1798</v>
      </c>
    </row>
    <row r="1535" spans="1:17" ht="18" x14ac:dyDescent="0.2">
      <c r="A1535" s="31"/>
      <c r="B1535" s="10" t="s">
        <v>1241</v>
      </c>
      <c r="C1535" s="50">
        <v>0</v>
      </c>
      <c r="D1535" s="50" t="str">
        <f t="shared" si="348"/>
        <v>0-100</v>
      </c>
      <c r="E1535" s="54">
        <v>0</v>
      </c>
      <c r="F1535" s="54"/>
      <c r="G1535" s="15"/>
      <c r="H1535" s="54"/>
      <c r="I1535" s="54"/>
      <c r="J1535" s="46">
        <f t="shared" si="356"/>
        <v>0</v>
      </c>
      <c r="K1535" s="62">
        <v>0</v>
      </c>
      <c r="L1535" s="67"/>
      <c r="M1535" s="67"/>
      <c r="N1535" s="67"/>
      <c r="O1535" s="67"/>
      <c r="P1535" s="78">
        <f t="shared" si="339"/>
        <v>0</v>
      </c>
      <c r="Q1535" s="146" t="s">
        <v>1798</v>
      </c>
    </row>
    <row r="1536" spans="1:17" ht="18" x14ac:dyDescent="0.2">
      <c r="A1536" s="39">
        <v>9</v>
      </c>
      <c r="B1536" s="12" t="s">
        <v>1738</v>
      </c>
      <c r="C1536" s="40">
        <v>1732</v>
      </c>
      <c r="D1536" s="40"/>
      <c r="E1536" s="53">
        <f>SUM(E1537:E1545)</f>
        <v>3</v>
      </c>
      <c r="F1536" s="53">
        <f t="shared" ref="F1536:O1536" si="357">SUM(F1537:F1545)</f>
        <v>0</v>
      </c>
      <c r="G1536" s="53">
        <f t="shared" si="357"/>
        <v>0</v>
      </c>
      <c r="H1536" s="53">
        <f t="shared" si="357"/>
        <v>0</v>
      </c>
      <c r="I1536" s="53">
        <f t="shared" si="357"/>
        <v>0</v>
      </c>
      <c r="J1536" s="42">
        <f t="shared" si="356"/>
        <v>3</v>
      </c>
      <c r="K1536" s="41">
        <f t="shared" si="357"/>
        <v>3</v>
      </c>
      <c r="L1536" s="41">
        <f t="shared" si="357"/>
        <v>0</v>
      </c>
      <c r="M1536" s="41">
        <f t="shared" si="357"/>
        <v>0</v>
      </c>
      <c r="N1536" s="41">
        <f t="shared" si="357"/>
        <v>0</v>
      </c>
      <c r="O1536" s="41">
        <f t="shared" si="357"/>
        <v>0</v>
      </c>
      <c r="P1536" s="78">
        <f t="shared" si="339"/>
        <v>3</v>
      </c>
      <c r="Q1536" s="144">
        <f t="shared" si="341"/>
        <v>100</v>
      </c>
    </row>
    <row r="1537" spans="1:17" ht="18" x14ac:dyDescent="0.2">
      <c r="A1537" s="31"/>
      <c r="B1537" s="10" t="s">
        <v>1242</v>
      </c>
      <c r="C1537" s="50">
        <v>668</v>
      </c>
      <c r="D1537" s="50" t="str">
        <f t="shared" si="348"/>
        <v>500-1000</v>
      </c>
      <c r="E1537" s="54">
        <v>1</v>
      </c>
      <c r="F1537" s="54"/>
      <c r="G1537" s="15"/>
      <c r="H1537" s="54"/>
      <c r="I1537" s="54"/>
      <c r="J1537" s="46">
        <f t="shared" si="356"/>
        <v>1</v>
      </c>
      <c r="K1537" s="62">
        <v>1</v>
      </c>
      <c r="L1537" s="67"/>
      <c r="M1537" s="67"/>
      <c r="N1537" s="67"/>
      <c r="O1537" s="67"/>
      <c r="P1537" s="78">
        <f t="shared" si="339"/>
        <v>1</v>
      </c>
      <c r="Q1537" s="144">
        <f t="shared" si="341"/>
        <v>100</v>
      </c>
    </row>
    <row r="1538" spans="1:17" ht="18" x14ac:dyDescent="0.2">
      <c r="A1538" s="31"/>
      <c r="B1538" s="10" t="s">
        <v>1243</v>
      </c>
      <c r="C1538" s="50">
        <v>82</v>
      </c>
      <c r="D1538" s="50" t="str">
        <f t="shared" si="348"/>
        <v>0-100</v>
      </c>
      <c r="E1538" s="54">
        <v>0</v>
      </c>
      <c r="F1538" s="54"/>
      <c r="G1538" s="15"/>
      <c r="H1538" s="54"/>
      <c r="I1538" s="54"/>
      <c r="J1538" s="46">
        <f t="shared" si="356"/>
        <v>0</v>
      </c>
      <c r="K1538" s="62">
        <v>0</v>
      </c>
      <c r="L1538" s="67"/>
      <c r="M1538" s="67"/>
      <c r="N1538" s="67"/>
      <c r="O1538" s="67"/>
      <c r="P1538" s="78">
        <f t="shared" si="339"/>
        <v>0</v>
      </c>
      <c r="Q1538" s="146" t="s">
        <v>1798</v>
      </c>
    </row>
    <row r="1539" spans="1:17" ht="18" x14ac:dyDescent="0.2">
      <c r="A1539" s="31"/>
      <c r="B1539" s="10" t="s">
        <v>1244</v>
      </c>
      <c r="C1539" s="50">
        <v>100</v>
      </c>
      <c r="D1539" s="50" t="str">
        <f t="shared" si="348"/>
        <v>0-100</v>
      </c>
      <c r="E1539" s="54">
        <v>0</v>
      </c>
      <c r="F1539" s="54"/>
      <c r="G1539" s="15"/>
      <c r="H1539" s="54"/>
      <c r="I1539" s="54"/>
      <c r="J1539" s="46">
        <f t="shared" si="356"/>
        <v>0</v>
      </c>
      <c r="K1539" s="62">
        <v>0</v>
      </c>
      <c r="L1539" s="67"/>
      <c r="M1539" s="67"/>
      <c r="N1539" s="67"/>
      <c r="O1539" s="67"/>
      <c r="P1539" s="78">
        <f t="shared" si="339"/>
        <v>0</v>
      </c>
      <c r="Q1539" s="146" t="s">
        <v>1798</v>
      </c>
    </row>
    <row r="1540" spans="1:17" ht="18" x14ac:dyDescent="0.2">
      <c r="A1540" s="31"/>
      <c r="B1540" s="10" t="s">
        <v>1245</v>
      </c>
      <c r="C1540" s="50">
        <v>48</v>
      </c>
      <c r="D1540" s="50" t="str">
        <f t="shared" si="348"/>
        <v>0-100</v>
      </c>
      <c r="E1540" s="54">
        <v>0</v>
      </c>
      <c r="F1540" s="54"/>
      <c r="G1540" s="15"/>
      <c r="H1540" s="54"/>
      <c r="I1540" s="54"/>
      <c r="J1540" s="46">
        <f t="shared" si="356"/>
        <v>0</v>
      </c>
      <c r="K1540" s="62">
        <v>0</v>
      </c>
      <c r="L1540" s="67"/>
      <c r="M1540" s="67"/>
      <c r="N1540" s="67"/>
      <c r="O1540" s="67"/>
      <c r="P1540" s="78">
        <f t="shared" si="339"/>
        <v>0</v>
      </c>
      <c r="Q1540" s="146" t="s">
        <v>1798</v>
      </c>
    </row>
    <row r="1541" spans="1:17" ht="18" x14ac:dyDescent="0.2">
      <c r="A1541" s="31"/>
      <c r="B1541" s="10" t="s">
        <v>1246</v>
      </c>
      <c r="C1541" s="50">
        <v>62</v>
      </c>
      <c r="D1541" s="50" t="str">
        <f t="shared" si="348"/>
        <v>0-100</v>
      </c>
      <c r="E1541" s="54">
        <v>0</v>
      </c>
      <c r="F1541" s="54"/>
      <c r="G1541" s="15"/>
      <c r="H1541" s="54"/>
      <c r="I1541" s="54"/>
      <c r="J1541" s="46">
        <f t="shared" si="356"/>
        <v>0</v>
      </c>
      <c r="K1541" s="62">
        <v>0</v>
      </c>
      <c r="L1541" s="67"/>
      <c r="M1541" s="67"/>
      <c r="N1541" s="67"/>
      <c r="O1541" s="67"/>
      <c r="P1541" s="78">
        <f t="shared" ref="P1541:P1604" si="358">SUM(K1541:O1541)</f>
        <v>0</v>
      </c>
      <c r="Q1541" s="146" t="s">
        <v>1798</v>
      </c>
    </row>
    <row r="1542" spans="1:17" ht="18" x14ac:dyDescent="0.2">
      <c r="A1542" s="31"/>
      <c r="B1542" s="10" t="s">
        <v>1247</v>
      </c>
      <c r="C1542" s="50">
        <v>390</v>
      </c>
      <c r="D1542" s="50" t="str">
        <f t="shared" si="348"/>
        <v>300-500</v>
      </c>
      <c r="E1542" s="54">
        <v>1</v>
      </c>
      <c r="F1542" s="54"/>
      <c r="G1542" s="15"/>
      <c r="H1542" s="54"/>
      <c r="I1542" s="54"/>
      <c r="J1542" s="46">
        <f t="shared" si="356"/>
        <v>1</v>
      </c>
      <c r="K1542" s="62">
        <v>1</v>
      </c>
      <c r="L1542" s="67"/>
      <c r="M1542" s="67"/>
      <c r="N1542" s="67"/>
      <c r="O1542" s="67"/>
      <c r="P1542" s="78">
        <f t="shared" si="358"/>
        <v>1</v>
      </c>
      <c r="Q1542" s="144">
        <f t="shared" ref="Q1542:Q1600" si="359">J1542/P1542*100</f>
        <v>100</v>
      </c>
    </row>
    <row r="1543" spans="1:17" ht="18" x14ac:dyDescent="0.2">
      <c r="A1543" s="31"/>
      <c r="B1543" s="10" t="s">
        <v>1248</v>
      </c>
      <c r="C1543" s="50">
        <v>319</v>
      </c>
      <c r="D1543" s="50" t="str">
        <f t="shared" si="348"/>
        <v>300-500</v>
      </c>
      <c r="E1543" s="54">
        <v>1</v>
      </c>
      <c r="F1543" s="54"/>
      <c r="G1543" s="15"/>
      <c r="H1543" s="54"/>
      <c r="I1543" s="54"/>
      <c r="J1543" s="46">
        <f t="shared" si="356"/>
        <v>1</v>
      </c>
      <c r="K1543" s="62">
        <v>1</v>
      </c>
      <c r="L1543" s="67"/>
      <c r="M1543" s="67"/>
      <c r="N1543" s="67"/>
      <c r="O1543" s="67"/>
      <c r="P1543" s="78">
        <f t="shared" si="358"/>
        <v>1</v>
      </c>
      <c r="Q1543" s="144">
        <f t="shared" si="359"/>
        <v>100</v>
      </c>
    </row>
    <row r="1544" spans="1:17" ht="18" x14ac:dyDescent="0.2">
      <c r="A1544" s="31"/>
      <c r="B1544" s="10" t="s">
        <v>1249</v>
      </c>
      <c r="C1544" s="50">
        <v>0</v>
      </c>
      <c r="D1544" s="50" t="str">
        <f t="shared" si="348"/>
        <v>0-100</v>
      </c>
      <c r="E1544" s="54">
        <v>0</v>
      </c>
      <c r="F1544" s="54"/>
      <c r="G1544" s="15"/>
      <c r="H1544" s="54"/>
      <c r="I1544" s="54"/>
      <c r="J1544" s="46">
        <f t="shared" si="356"/>
        <v>0</v>
      </c>
      <c r="K1544" s="62">
        <v>0</v>
      </c>
      <c r="L1544" s="67"/>
      <c r="M1544" s="67"/>
      <c r="N1544" s="67"/>
      <c r="O1544" s="67"/>
      <c r="P1544" s="78">
        <f t="shared" si="358"/>
        <v>0</v>
      </c>
      <c r="Q1544" s="146" t="s">
        <v>1798</v>
      </c>
    </row>
    <row r="1545" spans="1:17" ht="18" x14ac:dyDescent="0.2">
      <c r="A1545" s="31"/>
      <c r="B1545" s="10" t="s">
        <v>1250</v>
      </c>
      <c r="C1545" s="50">
        <v>63</v>
      </c>
      <c r="D1545" s="50" t="str">
        <f t="shared" si="348"/>
        <v>0-100</v>
      </c>
      <c r="E1545" s="54">
        <v>0</v>
      </c>
      <c r="F1545" s="54"/>
      <c r="G1545" s="15"/>
      <c r="H1545" s="54"/>
      <c r="I1545" s="54"/>
      <c r="J1545" s="46">
        <f t="shared" si="356"/>
        <v>0</v>
      </c>
      <c r="K1545" s="62">
        <v>0</v>
      </c>
      <c r="L1545" s="67"/>
      <c r="M1545" s="67"/>
      <c r="N1545" s="67"/>
      <c r="O1545" s="67"/>
      <c r="P1545" s="78">
        <f t="shared" si="358"/>
        <v>0</v>
      </c>
      <c r="Q1545" s="146" t="s">
        <v>1798</v>
      </c>
    </row>
    <row r="1546" spans="1:17" ht="18" x14ac:dyDescent="0.2">
      <c r="A1546" s="39">
        <v>10</v>
      </c>
      <c r="B1546" s="12" t="s">
        <v>1739</v>
      </c>
      <c r="C1546" s="40">
        <v>1000</v>
      </c>
      <c r="D1546" s="40"/>
      <c r="E1546" s="53">
        <f>SUM(E1547:E1548)</f>
        <v>1</v>
      </c>
      <c r="F1546" s="53">
        <f t="shared" ref="F1546:O1546" si="360">SUM(F1547:F1548)</f>
        <v>0</v>
      </c>
      <c r="G1546" s="53">
        <f t="shared" si="360"/>
        <v>0</v>
      </c>
      <c r="H1546" s="53">
        <f t="shared" si="360"/>
        <v>0</v>
      </c>
      <c r="I1546" s="53">
        <f t="shared" si="360"/>
        <v>0</v>
      </c>
      <c r="J1546" s="42">
        <f t="shared" si="356"/>
        <v>1</v>
      </c>
      <c r="K1546" s="41">
        <f t="shared" si="360"/>
        <v>1</v>
      </c>
      <c r="L1546" s="41">
        <f t="shared" si="360"/>
        <v>0</v>
      </c>
      <c r="M1546" s="41">
        <f t="shared" si="360"/>
        <v>0</v>
      </c>
      <c r="N1546" s="41">
        <f t="shared" si="360"/>
        <v>0</v>
      </c>
      <c r="O1546" s="41">
        <f t="shared" si="360"/>
        <v>0</v>
      </c>
      <c r="P1546" s="78">
        <f t="shared" si="358"/>
        <v>1</v>
      </c>
      <c r="Q1546" s="144">
        <f t="shared" si="359"/>
        <v>100</v>
      </c>
    </row>
    <row r="1547" spans="1:17" ht="18" x14ac:dyDescent="0.2">
      <c r="A1547" s="31"/>
      <c r="B1547" s="10" t="s">
        <v>1251</v>
      </c>
      <c r="C1547" s="50">
        <v>992</v>
      </c>
      <c r="D1547" s="50" t="str">
        <f t="shared" ref="D1547:D1610" si="361">IF(C1547&lt;=100,"0-100",IF(AND(C1547&gt;100,C1547&lt;=200),"100-200",IF(AND(C1547&gt;200,C1547&lt;=300),"200-300",IF(AND(C1547&gt;300,C1547&lt;=500),"300-500",IF(AND(C1547&gt;500,C1547&lt;=1000),"500-1000",IF(AND(C1547&gt;1000,C1547&lt;=1500),"1000-1500",IF(AND(C1547&gt;1500,C1547&lt;=2000),"1500-2000",IF(AND(C1547&gt;2000,C1547&lt;=3000),"2000-3000",IF(AND(C1547&gt;3000,C1547&lt;=5000),"3000-5000",IF(C1547&gt;5000,"5000 и более"))))))))))</f>
        <v>500-1000</v>
      </c>
      <c r="E1547" s="54">
        <v>1</v>
      </c>
      <c r="F1547" s="54"/>
      <c r="G1547" s="15"/>
      <c r="H1547" s="54"/>
      <c r="I1547" s="54"/>
      <c r="J1547" s="46">
        <f t="shared" si="356"/>
        <v>1</v>
      </c>
      <c r="K1547" s="62">
        <v>1</v>
      </c>
      <c r="L1547" s="67"/>
      <c r="M1547" s="67"/>
      <c r="N1547" s="67"/>
      <c r="O1547" s="67"/>
      <c r="P1547" s="78">
        <f t="shared" si="358"/>
        <v>1</v>
      </c>
      <c r="Q1547" s="144">
        <f t="shared" si="359"/>
        <v>100</v>
      </c>
    </row>
    <row r="1548" spans="1:17" ht="18" x14ac:dyDescent="0.2">
      <c r="A1548" s="31"/>
      <c r="B1548" s="10" t="s">
        <v>848</v>
      </c>
      <c r="C1548" s="50">
        <v>8</v>
      </c>
      <c r="D1548" s="50" t="str">
        <f t="shared" si="361"/>
        <v>0-100</v>
      </c>
      <c r="E1548" s="54">
        <v>0</v>
      </c>
      <c r="F1548" s="54"/>
      <c r="G1548" s="15"/>
      <c r="H1548" s="54"/>
      <c r="I1548" s="54"/>
      <c r="J1548" s="46">
        <f t="shared" si="356"/>
        <v>0</v>
      </c>
      <c r="K1548" s="62">
        <v>0</v>
      </c>
      <c r="L1548" s="67"/>
      <c r="M1548" s="67"/>
      <c r="N1548" s="67"/>
      <c r="O1548" s="67"/>
      <c r="P1548" s="78">
        <f t="shared" si="358"/>
        <v>0</v>
      </c>
      <c r="Q1548" s="146" t="s">
        <v>1798</v>
      </c>
    </row>
    <row r="1549" spans="1:17" ht="18" x14ac:dyDescent="0.2">
      <c r="A1549" s="39">
        <v>11</v>
      </c>
      <c r="B1549" s="12" t="s">
        <v>1740</v>
      </c>
      <c r="C1549" s="40">
        <v>1227</v>
      </c>
      <c r="D1549" s="40"/>
      <c r="E1549" s="53">
        <f>SUM(E1550:E1552)</f>
        <v>2</v>
      </c>
      <c r="F1549" s="53">
        <f t="shared" ref="F1549:O1549" si="362">SUM(F1550:F1552)</f>
        <v>0</v>
      </c>
      <c r="G1549" s="53">
        <f t="shared" si="362"/>
        <v>0</v>
      </c>
      <c r="H1549" s="53">
        <f t="shared" si="362"/>
        <v>0</v>
      </c>
      <c r="I1549" s="53">
        <f t="shared" si="362"/>
        <v>0</v>
      </c>
      <c r="J1549" s="42">
        <f t="shared" si="356"/>
        <v>2</v>
      </c>
      <c r="K1549" s="41">
        <f t="shared" si="362"/>
        <v>1</v>
      </c>
      <c r="L1549" s="41">
        <f t="shared" si="362"/>
        <v>0</v>
      </c>
      <c r="M1549" s="41">
        <f t="shared" si="362"/>
        <v>0</v>
      </c>
      <c r="N1549" s="41">
        <f t="shared" si="362"/>
        <v>0</v>
      </c>
      <c r="O1549" s="41">
        <f t="shared" si="362"/>
        <v>0</v>
      </c>
      <c r="P1549" s="78">
        <f t="shared" si="358"/>
        <v>1</v>
      </c>
      <c r="Q1549" s="144">
        <f t="shared" si="359"/>
        <v>200</v>
      </c>
    </row>
    <row r="1550" spans="1:17" ht="18" x14ac:dyDescent="0.2">
      <c r="A1550" s="31"/>
      <c r="B1550" s="10" t="s">
        <v>1252</v>
      </c>
      <c r="C1550" s="50">
        <v>815</v>
      </c>
      <c r="D1550" s="50" t="str">
        <f t="shared" si="361"/>
        <v>500-1000</v>
      </c>
      <c r="E1550" s="54">
        <v>1</v>
      </c>
      <c r="F1550" s="54"/>
      <c r="G1550" s="15"/>
      <c r="H1550" s="54"/>
      <c r="I1550" s="54"/>
      <c r="J1550" s="46">
        <f t="shared" si="356"/>
        <v>1</v>
      </c>
      <c r="K1550" s="62">
        <v>1</v>
      </c>
      <c r="L1550" s="67"/>
      <c r="M1550" s="67"/>
      <c r="N1550" s="67"/>
      <c r="O1550" s="67"/>
      <c r="P1550" s="78">
        <f t="shared" si="358"/>
        <v>1</v>
      </c>
      <c r="Q1550" s="144">
        <f t="shared" si="359"/>
        <v>100</v>
      </c>
    </row>
    <row r="1551" spans="1:17" ht="18" x14ac:dyDescent="0.2">
      <c r="A1551" s="31"/>
      <c r="B1551" s="10" t="s">
        <v>1253</v>
      </c>
      <c r="C1551" s="50">
        <v>117</v>
      </c>
      <c r="D1551" s="50" t="str">
        <f t="shared" si="361"/>
        <v>100-200</v>
      </c>
      <c r="E1551" s="54">
        <v>0</v>
      </c>
      <c r="F1551" s="54"/>
      <c r="G1551" s="15"/>
      <c r="H1551" s="54"/>
      <c r="I1551" s="54"/>
      <c r="J1551" s="46">
        <f t="shared" si="356"/>
        <v>0</v>
      </c>
      <c r="K1551" s="62">
        <v>0</v>
      </c>
      <c r="L1551" s="67"/>
      <c r="M1551" s="67"/>
      <c r="N1551" s="67"/>
      <c r="O1551" s="67"/>
      <c r="P1551" s="78">
        <f t="shared" si="358"/>
        <v>0</v>
      </c>
      <c r="Q1551" s="146" t="s">
        <v>1798</v>
      </c>
    </row>
    <row r="1552" spans="1:17" ht="18" x14ac:dyDescent="0.2">
      <c r="A1552" s="31"/>
      <c r="B1552" s="10" t="s">
        <v>1254</v>
      </c>
      <c r="C1552" s="50">
        <v>295</v>
      </c>
      <c r="D1552" s="50" t="str">
        <f t="shared" si="361"/>
        <v>200-300</v>
      </c>
      <c r="E1552" s="54">
        <v>1</v>
      </c>
      <c r="F1552" s="54"/>
      <c r="G1552" s="15"/>
      <c r="H1552" s="54"/>
      <c r="I1552" s="54"/>
      <c r="J1552" s="46">
        <f t="shared" si="356"/>
        <v>1</v>
      </c>
      <c r="K1552" s="62">
        <v>0</v>
      </c>
      <c r="L1552" s="67"/>
      <c r="M1552" s="67"/>
      <c r="N1552" s="67"/>
      <c r="O1552" s="67"/>
      <c r="P1552" s="78">
        <f t="shared" si="358"/>
        <v>0</v>
      </c>
      <c r="Q1552" s="80" t="s">
        <v>1799</v>
      </c>
    </row>
    <row r="1553" spans="1:17" ht="18" x14ac:dyDescent="0.2">
      <c r="A1553" s="39">
        <v>12</v>
      </c>
      <c r="B1553" s="12" t="s">
        <v>1741</v>
      </c>
      <c r="C1553" s="40">
        <v>1135</v>
      </c>
      <c r="D1553" s="40"/>
      <c r="E1553" s="53">
        <f>SUM(E1554:E1555)</f>
        <v>2</v>
      </c>
      <c r="F1553" s="53">
        <f t="shared" ref="F1553:O1553" si="363">SUM(F1554:F1555)</f>
        <v>0</v>
      </c>
      <c r="G1553" s="53">
        <f t="shared" si="363"/>
        <v>0</v>
      </c>
      <c r="H1553" s="53">
        <f t="shared" si="363"/>
        <v>0</v>
      </c>
      <c r="I1553" s="53">
        <f t="shared" si="363"/>
        <v>0</v>
      </c>
      <c r="J1553" s="42">
        <f t="shared" si="356"/>
        <v>2</v>
      </c>
      <c r="K1553" s="41">
        <f t="shared" si="363"/>
        <v>2</v>
      </c>
      <c r="L1553" s="41">
        <f t="shared" si="363"/>
        <v>0</v>
      </c>
      <c r="M1553" s="41">
        <f t="shared" si="363"/>
        <v>0</v>
      </c>
      <c r="N1553" s="41">
        <f t="shared" si="363"/>
        <v>0</v>
      </c>
      <c r="O1553" s="41">
        <f t="shared" si="363"/>
        <v>0</v>
      </c>
      <c r="P1553" s="78">
        <f t="shared" si="358"/>
        <v>2</v>
      </c>
      <c r="Q1553" s="144">
        <f t="shared" si="359"/>
        <v>100</v>
      </c>
    </row>
    <row r="1554" spans="1:17" ht="18" x14ac:dyDescent="0.2">
      <c r="A1554" s="31"/>
      <c r="B1554" s="11" t="s">
        <v>1255</v>
      </c>
      <c r="C1554" s="50">
        <v>528</v>
      </c>
      <c r="D1554" s="50" t="str">
        <f t="shared" si="361"/>
        <v>500-1000</v>
      </c>
      <c r="E1554" s="54">
        <v>1</v>
      </c>
      <c r="F1554" s="54"/>
      <c r="G1554" s="15"/>
      <c r="H1554" s="54"/>
      <c r="I1554" s="54"/>
      <c r="J1554" s="46">
        <f t="shared" si="356"/>
        <v>1</v>
      </c>
      <c r="K1554" s="62">
        <v>1</v>
      </c>
      <c r="L1554" s="67"/>
      <c r="M1554" s="67"/>
      <c r="N1554" s="67"/>
      <c r="O1554" s="67"/>
      <c r="P1554" s="78">
        <f t="shared" si="358"/>
        <v>1</v>
      </c>
      <c r="Q1554" s="144">
        <f t="shared" si="359"/>
        <v>100</v>
      </c>
    </row>
    <row r="1555" spans="1:17" ht="18" x14ac:dyDescent="0.2">
      <c r="A1555" s="31"/>
      <c r="B1555" s="10" t="s">
        <v>1256</v>
      </c>
      <c r="C1555" s="50">
        <v>607</v>
      </c>
      <c r="D1555" s="50" t="str">
        <f t="shared" si="361"/>
        <v>500-1000</v>
      </c>
      <c r="E1555" s="54">
        <v>1</v>
      </c>
      <c r="F1555" s="54"/>
      <c r="G1555" s="15"/>
      <c r="H1555" s="54"/>
      <c r="I1555" s="54"/>
      <c r="J1555" s="46">
        <f t="shared" si="356"/>
        <v>1</v>
      </c>
      <c r="K1555" s="62">
        <v>1</v>
      </c>
      <c r="L1555" s="67"/>
      <c r="M1555" s="67"/>
      <c r="N1555" s="67"/>
      <c r="O1555" s="67"/>
      <c r="P1555" s="78">
        <f t="shared" si="358"/>
        <v>1</v>
      </c>
      <c r="Q1555" s="144">
        <f t="shared" si="359"/>
        <v>100</v>
      </c>
    </row>
    <row r="1556" spans="1:17" ht="18" x14ac:dyDescent="0.2">
      <c r="A1556" s="39">
        <v>13</v>
      </c>
      <c r="B1556" s="12" t="s">
        <v>1742</v>
      </c>
      <c r="C1556" s="40">
        <v>913</v>
      </c>
      <c r="D1556" s="40"/>
      <c r="E1556" s="53">
        <f>SUM(E1557:E1558)</f>
        <v>2</v>
      </c>
      <c r="F1556" s="53">
        <f t="shared" ref="F1556:O1556" si="364">SUM(F1557:F1558)</f>
        <v>0</v>
      </c>
      <c r="G1556" s="53">
        <f t="shared" si="364"/>
        <v>0</v>
      </c>
      <c r="H1556" s="53">
        <f t="shared" si="364"/>
        <v>0</v>
      </c>
      <c r="I1556" s="53">
        <f t="shared" si="364"/>
        <v>0</v>
      </c>
      <c r="J1556" s="42">
        <f t="shared" si="356"/>
        <v>2</v>
      </c>
      <c r="K1556" s="41">
        <f t="shared" si="364"/>
        <v>1</v>
      </c>
      <c r="L1556" s="41">
        <f t="shared" si="364"/>
        <v>0</v>
      </c>
      <c r="M1556" s="41">
        <f t="shared" si="364"/>
        <v>0</v>
      </c>
      <c r="N1556" s="41">
        <f t="shared" si="364"/>
        <v>0</v>
      </c>
      <c r="O1556" s="41">
        <f t="shared" si="364"/>
        <v>0</v>
      </c>
      <c r="P1556" s="78">
        <f t="shared" si="358"/>
        <v>1</v>
      </c>
      <c r="Q1556" s="144">
        <f t="shared" si="359"/>
        <v>200</v>
      </c>
    </row>
    <row r="1557" spans="1:17" ht="18" x14ac:dyDescent="0.2">
      <c r="A1557" s="31"/>
      <c r="B1557" s="10" t="s">
        <v>1257</v>
      </c>
      <c r="C1557" s="50">
        <v>688</v>
      </c>
      <c r="D1557" s="50" t="str">
        <f t="shared" si="361"/>
        <v>500-1000</v>
      </c>
      <c r="E1557" s="54">
        <v>1</v>
      </c>
      <c r="F1557" s="54"/>
      <c r="G1557" s="15"/>
      <c r="H1557" s="54"/>
      <c r="I1557" s="54"/>
      <c r="J1557" s="46">
        <f t="shared" si="356"/>
        <v>1</v>
      </c>
      <c r="K1557" s="62">
        <v>1</v>
      </c>
      <c r="L1557" s="67"/>
      <c r="M1557" s="67"/>
      <c r="N1557" s="67"/>
      <c r="O1557" s="67"/>
      <c r="P1557" s="78">
        <f t="shared" si="358"/>
        <v>1</v>
      </c>
      <c r="Q1557" s="144">
        <f t="shared" si="359"/>
        <v>100</v>
      </c>
    </row>
    <row r="1558" spans="1:17" ht="18" x14ac:dyDescent="0.2">
      <c r="A1558" s="59"/>
      <c r="B1558" s="10" t="s">
        <v>1258</v>
      </c>
      <c r="C1558" s="50">
        <v>225</v>
      </c>
      <c r="D1558" s="50" t="str">
        <f t="shared" si="361"/>
        <v>200-300</v>
      </c>
      <c r="E1558" s="54">
        <v>1</v>
      </c>
      <c r="F1558" s="54"/>
      <c r="G1558" s="15"/>
      <c r="H1558" s="54"/>
      <c r="I1558" s="54"/>
      <c r="J1558" s="46">
        <f t="shared" si="356"/>
        <v>1</v>
      </c>
      <c r="K1558" s="62">
        <v>0</v>
      </c>
      <c r="L1558" s="67"/>
      <c r="M1558" s="67"/>
      <c r="N1558" s="67"/>
      <c r="O1558" s="67"/>
      <c r="P1558" s="78">
        <f t="shared" si="358"/>
        <v>0</v>
      </c>
      <c r="Q1558" s="80" t="s">
        <v>1799</v>
      </c>
    </row>
    <row r="1559" spans="1:17" ht="18" x14ac:dyDescent="0.2">
      <c r="A1559" s="58"/>
      <c r="B1559" s="55" t="s">
        <v>26</v>
      </c>
      <c r="C1559" s="56">
        <v>23900</v>
      </c>
      <c r="D1559" s="56"/>
      <c r="E1559" s="16">
        <f>E1560+E1571+E1580+E1584+E1590+E1592+E1595+E1599+E1606+E1609+E1614+E1618</f>
        <v>25</v>
      </c>
      <c r="F1559" s="16">
        <f t="shared" ref="F1559:O1559" si="365">F1560+F1571+F1580+F1584+F1590+F1592+F1595+F1599+F1606+F1609+F1614+F1618</f>
        <v>1</v>
      </c>
      <c r="G1559" s="16">
        <f t="shared" si="365"/>
        <v>0</v>
      </c>
      <c r="H1559" s="16">
        <f t="shared" si="365"/>
        <v>0</v>
      </c>
      <c r="I1559" s="16">
        <f t="shared" si="365"/>
        <v>0</v>
      </c>
      <c r="J1559" s="16">
        <f t="shared" si="356"/>
        <v>26</v>
      </c>
      <c r="K1559" s="25">
        <f t="shared" si="365"/>
        <v>14</v>
      </c>
      <c r="L1559" s="25">
        <f t="shared" si="365"/>
        <v>1</v>
      </c>
      <c r="M1559" s="25">
        <f t="shared" si="365"/>
        <v>1</v>
      </c>
      <c r="N1559" s="25">
        <f t="shared" si="365"/>
        <v>1</v>
      </c>
      <c r="O1559" s="25">
        <f t="shared" si="365"/>
        <v>1</v>
      </c>
      <c r="P1559" s="78">
        <f t="shared" si="358"/>
        <v>18</v>
      </c>
      <c r="Q1559" s="144">
        <f t="shared" si="359"/>
        <v>144.44444444444443</v>
      </c>
    </row>
    <row r="1560" spans="1:17" ht="18" x14ac:dyDescent="0.2">
      <c r="A1560" s="39">
        <v>1</v>
      </c>
      <c r="B1560" s="12" t="s">
        <v>1743</v>
      </c>
      <c r="C1560" s="40">
        <v>11374</v>
      </c>
      <c r="D1560" s="40"/>
      <c r="E1560" s="53">
        <f>SUM(E1561:E1570)</f>
        <v>3</v>
      </c>
      <c r="F1560" s="53">
        <f t="shared" ref="F1560:O1560" si="366">SUM(F1561:F1570)</f>
        <v>1</v>
      </c>
      <c r="G1560" s="53">
        <f t="shared" si="366"/>
        <v>0</v>
      </c>
      <c r="H1560" s="53">
        <f t="shared" si="366"/>
        <v>0</v>
      </c>
      <c r="I1560" s="53">
        <f t="shared" si="366"/>
        <v>0</v>
      </c>
      <c r="J1560" s="42">
        <f t="shared" si="356"/>
        <v>4</v>
      </c>
      <c r="K1560" s="41">
        <f t="shared" si="366"/>
        <v>0</v>
      </c>
      <c r="L1560" s="41">
        <f t="shared" si="366"/>
        <v>1</v>
      </c>
      <c r="M1560" s="41">
        <f t="shared" si="366"/>
        <v>1</v>
      </c>
      <c r="N1560" s="41">
        <f t="shared" si="366"/>
        <v>1</v>
      </c>
      <c r="O1560" s="41">
        <f t="shared" si="366"/>
        <v>1</v>
      </c>
      <c r="P1560" s="78">
        <f t="shared" si="358"/>
        <v>4</v>
      </c>
      <c r="Q1560" s="144">
        <f t="shared" si="359"/>
        <v>100</v>
      </c>
    </row>
    <row r="1561" spans="1:17" ht="18" x14ac:dyDescent="0.2">
      <c r="A1561" s="31"/>
      <c r="B1561" s="11" t="s">
        <v>1259</v>
      </c>
      <c r="C1561" s="50">
        <v>10824</v>
      </c>
      <c r="D1561" s="50" t="str">
        <f t="shared" si="361"/>
        <v>5000 и более</v>
      </c>
      <c r="E1561" s="54">
        <v>2</v>
      </c>
      <c r="F1561" s="54">
        <v>1</v>
      </c>
      <c r="G1561" s="15">
        <v>0</v>
      </c>
      <c r="H1561" s="54">
        <v>0</v>
      </c>
      <c r="I1561" s="54">
        <v>0</v>
      </c>
      <c r="J1561" s="46">
        <f t="shared" si="356"/>
        <v>3</v>
      </c>
      <c r="K1561" s="62">
        <v>0</v>
      </c>
      <c r="L1561" s="67">
        <v>1</v>
      </c>
      <c r="M1561" s="67">
        <v>1</v>
      </c>
      <c r="N1561" s="67">
        <v>1</v>
      </c>
      <c r="O1561" s="67">
        <v>1</v>
      </c>
      <c r="P1561" s="78">
        <f t="shared" si="358"/>
        <v>4</v>
      </c>
      <c r="Q1561" s="144">
        <f t="shared" si="359"/>
        <v>75</v>
      </c>
    </row>
    <row r="1562" spans="1:17" ht="18" x14ac:dyDescent="0.2">
      <c r="A1562" s="31"/>
      <c r="B1562" s="10" t="s">
        <v>1260</v>
      </c>
      <c r="C1562" s="50">
        <v>10</v>
      </c>
      <c r="D1562" s="50" t="str">
        <f t="shared" si="361"/>
        <v>0-100</v>
      </c>
      <c r="E1562" s="54">
        <v>0</v>
      </c>
      <c r="F1562" s="54"/>
      <c r="G1562" s="15"/>
      <c r="H1562" s="54"/>
      <c r="I1562" s="54"/>
      <c r="J1562" s="46">
        <f t="shared" si="356"/>
        <v>0</v>
      </c>
      <c r="K1562" s="62">
        <v>0</v>
      </c>
      <c r="L1562" s="67"/>
      <c r="M1562" s="67"/>
      <c r="N1562" s="67"/>
      <c r="O1562" s="67"/>
      <c r="P1562" s="78">
        <f t="shared" si="358"/>
        <v>0</v>
      </c>
      <c r="Q1562" s="146" t="s">
        <v>1798</v>
      </c>
    </row>
    <row r="1563" spans="1:17" ht="18" x14ac:dyDescent="0.2">
      <c r="A1563" s="31"/>
      <c r="B1563" s="10" t="s">
        <v>1261</v>
      </c>
      <c r="C1563" s="50">
        <v>6</v>
      </c>
      <c r="D1563" s="50" t="str">
        <f t="shared" si="361"/>
        <v>0-100</v>
      </c>
      <c r="E1563" s="54">
        <v>0</v>
      </c>
      <c r="F1563" s="54"/>
      <c r="G1563" s="15"/>
      <c r="H1563" s="54"/>
      <c r="I1563" s="54"/>
      <c r="J1563" s="46">
        <f t="shared" si="356"/>
        <v>0</v>
      </c>
      <c r="K1563" s="62">
        <v>0</v>
      </c>
      <c r="L1563" s="67"/>
      <c r="M1563" s="67"/>
      <c r="N1563" s="67"/>
      <c r="O1563" s="67"/>
      <c r="P1563" s="78">
        <f t="shared" si="358"/>
        <v>0</v>
      </c>
      <c r="Q1563" s="146" t="s">
        <v>1798</v>
      </c>
    </row>
    <row r="1564" spans="1:17" ht="18" x14ac:dyDescent="0.2">
      <c r="A1564" s="31"/>
      <c r="B1564" s="10" t="s">
        <v>1022</v>
      </c>
      <c r="C1564" s="50">
        <v>143</v>
      </c>
      <c r="D1564" s="50" t="str">
        <f t="shared" si="361"/>
        <v>100-200</v>
      </c>
      <c r="E1564" s="54">
        <v>1</v>
      </c>
      <c r="F1564" s="54"/>
      <c r="G1564" s="15"/>
      <c r="H1564" s="54"/>
      <c r="I1564" s="54"/>
      <c r="J1564" s="46">
        <f t="shared" si="356"/>
        <v>1</v>
      </c>
      <c r="K1564" s="62">
        <v>0</v>
      </c>
      <c r="L1564" s="67"/>
      <c r="M1564" s="67"/>
      <c r="N1564" s="67"/>
      <c r="O1564" s="67"/>
      <c r="P1564" s="78">
        <f t="shared" si="358"/>
        <v>0</v>
      </c>
      <c r="Q1564" s="80" t="s">
        <v>1799</v>
      </c>
    </row>
    <row r="1565" spans="1:17" ht="18" x14ac:dyDescent="0.2">
      <c r="A1565" s="31"/>
      <c r="B1565" s="10" t="s">
        <v>1154</v>
      </c>
      <c r="C1565" s="50">
        <v>143</v>
      </c>
      <c r="D1565" s="50" t="str">
        <f t="shared" si="361"/>
        <v>100-200</v>
      </c>
      <c r="E1565" s="54">
        <v>0</v>
      </c>
      <c r="F1565" s="54"/>
      <c r="G1565" s="15"/>
      <c r="H1565" s="54"/>
      <c r="I1565" s="54"/>
      <c r="J1565" s="46">
        <f t="shared" si="356"/>
        <v>0</v>
      </c>
      <c r="K1565" s="62">
        <v>0</v>
      </c>
      <c r="L1565" s="67"/>
      <c r="M1565" s="67"/>
      <c r="N1565" s="67"/>
      <c r="O1565" s="67"/>
      <c r="P1565" s="78">
        <f t="shared" si="358"/>
        <v>0</v>
      </c>
      <c r="Q1565" s="146" t="s">
        <v>1798</v>
      </c>
    </row>
    <row r="1566" spans="1:17" ht="18" x14ac:dyDescent="0.2">
      <c r="A1566" s="31"/>
      <c r="B1566" s="10" t="s">
        <v>1262</v>
      </c>
      <c r="C1566" s="50">
        <v>52</v>
      </c>
      <c r="D1566" s="50" t="str">
        <f t="shared" si="361"/>
        <v>0-100</v>
      </c>
      <c r="E1566" s="54">
        <v>0</v>
      </c>
      <c r="F1566" s="54"/>
      <c r="G1566" s="15"/>
      <c r="H1566" s="54"/>
      <c r="I1566" s="54"/>
      <c r="J1566" s="46">
        <f t="shared" si="356"/>
        <v>0</v>
      </c>
      <c r="K1566" s="62">
        <v>0</v>
      </c>
      <c r="L1566" s="67"/>
      <c r="M1566" s="67"/>
      <c r="N1566" s="67"/>
      <c r="O1566" s="67"/>
      <c r="P1566" s="78">
        <f t="shared" si="358"/>
        <v>0</v>
      </c>
      <c r="Q1566" s="146" t="s">
        <v>1798</v>
      </c>
    </row>
    <row r="1567" spans="1:17" ht="18" x14ac:dyDescent="0.2">
      <c r="A1567" s="31"/>
      <c r="B1567" s="10" t="s">
        <v>1263</v>
      </c>
      <c r="C1567" s="50">
        <v>28</v>
      </c>
      <c r="D1567" s="50" t="str">
        <f t="shared" si="361"/>
        <v>0-100</v>
      </c>
      <c r="E1567" s="54">
        <v>0</v>
      </c>
      <c r="F1567" s="54"/>
      <c r="G1567" s="15"/>
      <c r="H1567" s="54"/>
      <c r="I1567" s="54"/>
      <c r="J1567" s="46">
        <f t="shared" si="356"/>
        <v>0</v>
      </c>
      <c r="K1567" s="62">
        <v>0</v>
      </c>
      <c r="L1567" s="67"/>
      <c r="M1567" s="67"/>
      <c r="N1567" s="67"/>
      <c r="O1567" s="67"/>
      <c r="P1567" s="78">
        <f t="shared" si="358"/>
        <v>0</v>
      </c>
      <c r="Q1567" s="146" t="s">
        <v>1798</v>
      </c>
    </row>
    <row r="1568" spans="1:17" ht="18" x14ac:dyDescent="0.2">
      <c r="A1568" s="31"/>
      <c r="B1568" s="10" t="s">
        <v>1264</v>
      </c>
      <c r="C1568" s="50">
        <v>0</v>
      </c>
      <c r="D1568" s="50" t="str">
        <f t="shared" si="361"/>
        <v>0-100</v>
      </c>
      <c r="E1568" s="54">
        <v>0</v>
      </c>
      <c r="F1568" s="54"/>
      <c r="G1568" s="15"/>
      <c r="H1568" s="54"/>
      <c r="I1568" s="54"/>
      <c r="J1568" s="46">
        <f t="shared" si="356"/>
        <v>0</v>
      </c>
      <c r="K1568" s="62">
        <v>0</v>
      </c>
      <c r="L1568" s="67"/>
      <c r="M1568" s="67"/>
      <c r="N1568" s="67"/>
      <c r="O1568" s="67"/>
      <c r="P1568" s="78">
        <f t="shared" si="358"/>
        <v>0</v>
      </c>
      <c r="Q1568" s="146" t="s">
        <v>1798</v>
      </c>
    </row>
    <row r="1569" spans="1:17" ht="18" x14ac:dyDescent="0.2">
      <c r="A1569" s="31"/>
      <c r="B1569" s="10" t="s">
        <v>1011</v>
      </c>
      <c r="C1569" s="50">
        <v>0</v>
      </c>
      <c r="D1569" s="50" t="str">
        <f t="shared" si="361"/>
        <v>0-100</v>
      </c>
      <c r="E1569" s="54">
        <v>0</v>
      </c>
      <c r="F1569" s="54"/>
      <c r="G1569" s="15"/>
      <c r="H1569" s="54"/>
      <c r="I1569" s="54"/>
      <c r="J1569" s="46">
        <f t="shared" si="356"/>
        <v>0</v>
      </c>
      <c r="K1569" s="62">
        <v>0</v>
      </c>
      <c r="L1569" s="67"/>
      <c r="M1569" s="67"/>
      <c r="N1569" s="67"/>
      <c r="O1569" s="67"/>
      <c r="P1569" s="78">
        <f t="shared" si="358"/>
        <v>0</v>
      </c>
      <c r="Q1569" s="146" t="s">
        <v>1798</v>
      </c>
    </row>
    <row r="1570" spans="1:17" ht="18" x14ac:dyDescent="0.2">
      <c r="A1570" s="31"/>
      <c r="B1570" s="10" t="s">
        <v>1265</v>
      </c>
      <c r="C1570" s="50">
        <v>168</v>
      </c>
      <c r="D1570" s="50" t="str">
        <f t="shared" si="361"/>
        <v>100-200</v>
      </c>
      <c r="E1570" s="54">
        <v>0</v>
      </c>
      <c r="F1570" s="54"/>
      <c r="G1570" s="15"/>
      <c r="H1570" s="54"/>
      <c r="I1570" s="54"/>
      <c r="J1570" s="46">
        <f t="shared" si="356"/>
        <v>0</v>
      </c>
      <c r="K1570" s="62">
        <v>0</v>
      </c>
      <c r="L1570" s="67"/>
      <c r="M1570" s="67"/>
      <c r="N1570" s="67"/>
      <c r="O1570" s="67"/>
      <c r="P1570" s="78">
        <f t="shared" si="358"/>
        <v>0</v>
      </c>
      <c r="Q1570" s="146" t="s">
        <v>1798</v>
      </c>
    </row>
    <row r="1571" spans="1:17" ht="18" x14ac:dyDescent="0.2">
      <c r="A1571" s="39">
        <v>2</v>
      </c>
      <c r="B1571" s="12" t="s">
        <v>1744</v>
      </c>
      <c r="C1571" s="40">
        <v>1705</v>
      </c>
      <c r="D1571" s="40"/>
      <c r="E1571" s="53">
        <f>SUM(E1572:E1579)</f>
        <v>2</v>
      </c>
      <c r="F1571" s="53">
        <f t="shared" ref="F1571:O1571" si="367">SUM(F1572:F1579)</f>
        <v>0</v>
      </c>
      <c r="G1571" s="53">
        <f t="shared" si="367"/>
        <v>0</v>
      </c>
      <c r="H1571" s="53">
        <f t="shared" si="367"/>
        <v>0</v>
      </c>
      <c r="I1571" s="53">
        <f t="shared" si="367"/>
        <v>0</v>
      </c>
      <c r="J1571" s="42">
        <f t="shared" si="356"/>
        <v>2</v>
      </c>
      <c r="K1571" s="41">
        <f t="shared" si="367"/>
        <v>2</v>
      </c>
      <c r="L1571" s="41">
        <f t="shared" si="367"/>
        <v>0</v>
      </c>
      <c r="M1571" s="41">
        <f t="shared" si="367"/>
        <v>0</v>
      </c>
      <c r="N1571" s="41">
        <f t="shared" si="367"/>
        <v>0</v>
      </c>
      <c r="O1571" s="41">
        <f t="shared" si="367"/>
        <v>0</v>
      </c>
      <c r="P1571" s="78">
        <f t="shared" si="358"/>
        <v>2</v>
      </c>
      <c r="Q1571" s="144">
        <f t="shared" si="359"/>
        <v>100</v>
      </c>
    </row>
    <row r="1572" spans="1:17" s="4" customFormat="1" ht="18" x14ac:dyDescent="0.2">
      <c r="A1572" s="60"/>
      <c r="B1572" s="34" t="s">
        <v>1266</v>
      </c>
      <c r="C1572" s="61">
        <v>1114</v>
      </c>
      <c r="D1572" s="50" t="str">
        <f t="shared" si="361"/>
        <v>1000-1500</v>
      </c>
      <c r="E1572" s="149">
        <v>1</v>
      </c>
      <c r="F1572" s="149"/>
      <c r="G1572" s="46"/>
      <c r="H1572" s="149"/>
      <c r="I1572" s="149"/>
      <c r="J1572" s="46">
        <f t="shared" si="356"/>
        <v>1</v>
      </c>
      <c r="K1572" s="62">
        <v>1</v>
      </c>
      <c r="L1572" s="67"/>
      <c r="M1572" s="67"/>
      <c r="N1572" s="67"/>
      <c r="O1572" s="67"/>
      <c r="P1572" s="78">
        <f t="shared" si="358"/>
        <v>1</v>
      </c>
      <c r="Q1572" s="144">
        <f t="shared" si="359"/>
        <v>100</v>
      </c>
    </row>
    <row r="1573" spans="1:17" s="4" customFormat="1" ht="18" x14ac:dyDescent="0.2">
      <c r="A1573" s="60"/>
      <c r="B1573" s="34" t="s">
        <v>1267</v>
      </c>
      <c r="C1573" s="61">
        <v>14</v>
      </c>
      <c r="D1573" s="50" t="str">
        <f t="shared" si="361"/>
        <v>0-100</v>
      </c>
      <c r="E1573" s="149">
        <v>0</v>
      </c>
      <c r="F1573" s="149"/>
      <c r="G1573" s="46"/>
      <c r="H1573" s="149"/>
      <c r="I1573" s="149"/>
      <c r="J1573" s="46">
        <f t="shared" si="356"/>
        <v>0</v>
      </c>
      <c r="K1573" s="62">
        <v>0</v>
      </c>
      <c r="L1573" s="67"/>
      <c r="M1573" s="67"/>
      <c r="N1573" s="67"/>
      <c r="O1573" s="67"/>
      <c r="P1573" s="78">
        <f t="shared" si="358"/>
        <v>0</v>
      </c>
      <c r="Q1573" s="146" t="s">
        <v>1798</v>
      </c>
    </row>
    <row r="1574" spans="1:17" s="4" customFormat="1" ht="18" x14ac:dyDescent="0.2">
      <c r="A1574" s="60"/>
      <c r="B1574" s="34" t="s">
        <v>1268</v>
      </c>
      <c r="C1574" s="61">
        <v>12</v>
      </c>
      <c r="D1574" s="50" t="str">
        <f t="shared" si="361"/>
        <v>0-100</v>
      </c>
      <c r="E1574" s="149">
        <v>0</v>
      </c>
      <c r="F1574" s="149"/>
      <c r="G1574" s="46"/>
      <c r="H1574" s="149"/>
      <c r="I1574" s="149"/>
      <c r="J1574" s="46">
        <f t="shared" si="356"/>
        <v>0</v>
      </c>
      <c r="K1574" s="62">
        <v>0</v>
      </c>
      <c r="L1574" s="67"/>
      <c r="M1574" s="67"/>
      <c r="N1574" s="67"/>
      <c r="O1574" s="67"/>
      <c r="P1574" s="78">
        <f t="shared" si="358"/>
        <v>0</v>
      </c>
      <c r="Q1574" s="146" t="s">
        <v>1798</v>
      </c>
    </row>
    <row r="1575" spans="1:17" s="4" customFormat="1" ht="18" x14ac:dyDescent="0.2">
      <c r="A1575" s="60"/>
      <c r="B1575" s="34" t="s">
        <v>1269</v>
      </c>
      <c r="C1575" s="61">
        <v>499</v>
      </c>
      <c r="D1575" s="50" t="str">
        <f t="shared" si="361"/>
        <v>300-500</v>
      </c>
      <c r="E1575" s="149">
        <v>1</v>
      </c>
      <c r="F1575" s="149"/>
      <c r="G1575" s="46"/>
      <c r="H1575" s="149"/>
      <c r="I1575" s="149"/>
      <c r="J1575" s="46">
        <f t="shared" si="356"/>
        <v>1</v>
      </c>
      <c r="K1575" s="62">
        <v>1</v>
      </c>
      <c r="L1575" s="67"/>
      <c r="M1575" s="67"/>
      <c r="N1575" s="67"/>
      <c r="O1575" s="67"/>
      <c r="P1575" s="78">
        <f t="shared" si="358"/>
        <v>1</v>
      </c>
      <c r="Q1575" s="144">
        <f t="shared" si="359"/>
        <v>100</v>
      </c>
    </row>
    <row r="1576" spans="1:17" s="4" customFormat="1" ht="18" x14ac:dyDescent="0.2">
      <c r="A1576" s="60"/>
      <c r="B1576" s="34" t="s">
        <v>1270</v>
      </c>
      <c r="C1576" s="61">
        <v>3</v>
      </c>
      <c r="D1576" s="50" t="str">
        <f t="shared" si="361"/>
        <v>0-100</v>
      </c>
      <c r="E1576" s="149">
        <v>0</v>
      </c>
      <c r="F1576" s="149"/>
      <c r="G1576" s="46"/>
      <c r="H1576" s="149"/>
      <c r="I1576" s="149"/>
      <c r="J1576" s="46">
        <f t="shared" si="356"/>
        <v>0</v>
      </c>
      <c r="K1576" s="62">
        <v>0</v>
      </c>
      <c r="L1576" s="67"/>
      <c r="M1576" s="67"/>
      <c r="N1576" s="67"/>
      <c r="O1576" s="67"/>
      <c r="P1576" s="78">
        <f t="shared" si="358"/>
        <v>0</v>
      </c>
      <c r="Q1576" s="146" t="s">
        <v>1798</v>
      </c>
    </row>
    <row r="1577" spans="1:17" s="4" customFormat="1" ht="18" x14ac:dyDescent="0.2">
      <c r="A1577" s="60"/>
      <c r="B1577" s="34" t="s">
        <v>1271</v>
      </c>
      <c r="C1577" s="61">
        <v>0</v>
      </c>
      <c r="D1577" s="50" t="str">
        <f t="shared" si="361"/>
        <v>0-100</v>
      </c>
      <c r="E1577" s="149">
        <v>0</v>
      </c>
      <c r="F1577" s="149"/>
      <c r="G1577" s="46"/>
      <c r="H1577" s="149"/>
      <c r="I1577" s="149"/>
      <c r="J1577" s="46">
        <f t="shared" si="356"/>
        <v>0</v>
      </c>
      <c r="K1577" s="62">
        <v>0</v>
      </c>
      <c r="L1577" s="67"/>
      <c r="M1577" s="67"/>
      <c r="N1577" s="67"/>
      <c r="O1577" s="67"/>
      <c r="P1577" s="78">
        <f t="shared" si="358"/>
        <v>0</v>
      </c>
      <c r="Q1577" s="146" t="s">
        <v>1798</v>
      </c>
    </row>
    <row r="1578" spans="1:17" s="4" customFormat="1" ht="18" x14ac:dyDescent="0.2">
      <c r="A1578" s="60"/>
      <c r="B1578" s="34" t="s">
        <v>1272</v>
      </c>
      <c r="C1578" s="61">
        <v>53</v>
      </c>
      <c r="D1578" s="50" t="str">
        <f t="shared" si="361"/>
        <v>0-100</v>
      </c>
      <c r="E1578" s="149">
        <v>0</v>
      </c>
      <c r="F1578" s="149"/>
      <c r="G1578" s="46"/>
      <c r="H1578" s="149"/>
      <c r="I1578" s="149"/>
      <c r="J1578" s="46">
        <f t="shared" si="356"/>
        <v>0</v>
      </c>
      <c r="K1578" s="62">
        <v>0</v>
      </c>
      <c r="L1578" s="67"/>
      <c r="M1578" s="67"/>
      <c r="N1578" s="67"/>
      <c r="O1578" s="67"/>
      <c r="P1578" s="78">
        <f t="shared" si="358"/>
        <v>0</v>
      </c>
      <c r="Q1578" s="146" t="s">
        <v>1798</v>
      </c>
    </row>
    <row r="1579" spans="1:17" ht="18" x14ac:dyDescent="0.2">
      <c r="A1579" s="31"/>
      <c r="B1579" s="10" t="s">
        <v>1273</v>
      </c>
      <c r="C1579" s="50">
        <v>10</v>
      </c>
      <c r="D1579" s="50" t="str">
        <f t="shared" si="361"/>
        <v>0-100</v>
      </c>
      <c r="E1579" s="54">
        <v>0</v>
      </c>
      <c r="F1579" s="54"/>
      <c r="G1579" s="15"/>
      <c r="H1579" s="54"/>
      <c r="I1579" s="54"/>
      <c r="J1579" s="46">
        <f t="shared" si="356"/>
        <v>0</v>
      </c>
      <c r="K1579" s="62">
        <v>0</v>
      </c>
      <c r="L1579" s="67"/>
      <c r="M1579" s="67"/>
      <c r="N1579" s="67"/>
      <c r="O1579" s="67"/>
      <c r="P1579" s="78">
        <f t="shared" si="358"/>
        <v>0</v>
      </c>
      <c r="Q1579" s="146" t="s">
        <v>1798</v>
      </c>
    </row>
    <row r="1580" spans="1:17" ht="18" x14ac:dyDescent="0.2">
      <c r="A1580" s="39">
        <v>3</v>
      </c>
      <c r="B1580" s="12" t="s">
        <v>1745</v>
      </c>
      <c r="C1580" s="40">
        <v>1222</v>
      </c>
      <c r="D1580" s="40"/>
      <c r="E1580" s="53">
        <f>SUM(E1581:E1583)</f>
        <v>2</v>
      </c>
      <c r="F1580" s="53">
        <f t="shared" ref="F1580:O1580" si="368">SUM(F1581:F1583)</f>
        <v>0</v>
      </c>
      <c r="G1580" s="53">
        <f t="shared" si="368"/>
        <v>0</v>
      </c>
      <c r="H1580" s="53">
        <f t="shared" si="368"/>
        <v>0</v>
      </c>
      <c r="I1580" s="53">
        <f t="shared" si="368"/>
        <v>0</v>
      </c>
      <c r="J1580" s="42">
        <f t="shared" si="356"/>
        <v>2</v>
      </c>
      <c r="K1580" s="41">
        <f t="shared" si="368"/>
        <v>2</v>
      </c>
      <c r="L1580" s="41">
        <f t="shared" si="368"/>
        <v>0</v>
      </c>
      <c r="M1580" s="41">
        <f t="shared" si="368"/>
        <v>0</v>
      </c>
      <c r="N1580" s="41">
        <f t="shared" si="368"/>
        <v>0</v>
      </c>
      <c r="O1580" s="41">
        <f t="shared" si="368"/>
        <v>0</v>
      </c>
      <c r="P1580" s="78">
        <f t="shared" si="358"/>
        <v>2</v>
      </c>
      <c r="Q1580" s="144">
        <f t="shared" si="359"/>
        <v>100</v>
      </c>
    </row>
    <row r="1581" spans="1:17" ht="18" x14ac:dyDescent="0.2">
      <c r="A1581" s="31"/>
      <c r="B1581" s="10" t="s">
        <v>1274</v>
      </c>
      <c r="C1581" s="50">
        <v>775</v>
      </c>
      <c r="D1581" s="50" t="str">
        <f t="shared" si="361"/>
        <v>500-1000</v>
      </c>
      <c r="E1581" s="54">
        <v>1</v>
      </c>
      <c r="F1581" s="54"/>
      <c r="G1581" s="15"/>
      <c r="H1581" s="54"/>
      <c r="I1581" s="54"/>
      <c r="J1581" s="46">
        <f t="shared" si="356"/>
        <v>1</v>
      </c>
      <c r="K1581" s="62">
        <v>1</v>
      </c>
      <c r="L1581" s="67"/>
      <c r="M1581" s="67"/>
      <c r="N1581" s="67"/>
      <c r="O1581" s="67"/>
      <c r="P1581" s="78">
        <f t="shared" si="358"/>
        <v>1</v>
      </c>
      <c r="Q1581" s="144">
        <f t="shared" si="359"/>
        <v>100</v>
      </c>
    </row>
    <row r="1582" spans="1:17" ht="18" x14ac:dyDescent="0.2">
      <c r="A1582" s="31"/>
      <c r="B1582" s="10" t="s">
        <v>1275</v>
      </c>
      <c r="C1582" s="50">
        <v>446</v>
      </c>
      <c r="D1582" s="50" t="str">
        <f t="shared" si="361"/>
        <v>300-500</v>
      </c>
      <c r="E1582" s="54">
        <v>1</v>
      </c>
      <c r="F1582" s="54"/>
      <c r="G1582" s="15"/>
      <c r="H1582" s="54"/>
      <c r="I1582" s="54"/>
      <c r="J1582" s="46">
        <f t="shared" si="356"/>
        <v>1</v>
      </c>
      <c r="K1582" s="62">
        <v>1</v>
      </c>
      <c r="L1582" s="67"/>
      <c r="M1582" s="67"/>
      <c r="N1582" s="67"/>
      <c r="O1582" s="67"/>
      <c r="P1582" s="78">
        <f t="shared" si="358"/>
        <v>1</v>
      </c>
      <c r="Q1582" s="144">
        <f t="shared" si="359"/>
        <v>100</v>
      </c>
    </row>
    <row r="1583" spans="1:17" ht="18" x14ac:dyDescent="0.2">
      <c r="A1583" s="31"/>
      <c r="B1583" s="10" t="s">
        <v>793</v>
      </c>
      <c r="C1583" s="50">
        <v>1</v>
      </c>
      <c r="D1583" s="50" t="str">
        <f t="shared" si="361"/>
        <v>0-100</v>
      </c>
      <c r="E1583" s="54">
        <v>0</v>
      </c>
      <c r="F1583" s="54"/>
      <c r="G1583" s="15"/>
      <c r="H1583" s="54"/>
      <c r="I1583" s="54"/>
      <c r="J1583" s="46">
        <f t="shared" si="356"/>
        <v>0</v>
      </c>
      <c r="K1583" s="62">
        <v>0</v>
      </c>
      <c r="L1583" s="67"/>
      <c r="M1583" s="67"/>
      <c r="N1583" s="67"/>
      <c r="O1583" s="67"/>
      <c r="P1583" s="78">
        <f t="shared" si="358"/>
        <v>0</v>
      </c>
      <c r="Q1583" s="146" t="s">
        <v>1798</v>
      </c>
    </row>
    <row r="1584" spans="1:17" ht="18" x14ac:dyDescent="0.2">
      <c r="A1584" s="39">
        <v>4</v>
      </c>
      <c r="B1584" s="12" t="s">
        <v>1746</v>
      </c>
      <c r="C1584" s="40">
        <v>1195</v>
      </c>
      <c r="D1584" s="40"/>
      <c r="E1584" s="53">
        <f>SUM(E1585:E1589)</f>
        <v>2</v>
      </c>
      <c r="F1584" s="53">
        <f t="shared" ref="F1584:O1584" si="369">SUM(F1585:F1589)</f>
        <v>0</v>
      </c>
      <c r="G1584" s="53">
        <f t="shared" si="369"/>
        <v>0</v>
      </c>
      <c r="H1584" s="53">
        <f t="shared" si="369"/>
        <v>0</v>
      </c>
      <c r="I1584" s="53">
        <f t="shared" si="369"/>
        <v>0</v>
      </c>
      <c r="J1584" s="42">
        <f t="shared" si="356"/>
        <v>2</v>
      </c>
      <c r="K1584" s="41">
        <f t="shared" si="369"/>
        <v>2</v>
      </c>
      <c r="L1584" s="41">
        <f t="shared" si="369"/>
        <v>0</v>
      </c>
      <c r="M1584" s="41">
        <f t="shared" si="369"/>
        <v>0</v>
      </c>
      <c r="N1584" s="41">
        <f t="shared" si="369"/>
        <v>0</v>
      </c>
      <c r="O1584" s="41">
        <f t="shared" si="369"/>
        <v>0</v>
      </c>
      <c r="P1584" s="78">
        <f t="shared" si="358"/>
        <v>2</v>
      </c>
      <c r="Q1584" s="144">
        <f t="shared" si="359"/>
        <v>100</v>
      </c>
    </row>
    <row r="1585" spans="1:17" ht="18" x14ac:dyDescent="0.2">
      <c r="A1585" s="31"/>
      <c r="B1585" s="10" t="s">
        <v>1276</v>
      </c>
      <c r="C1585" s="50">
        <v>668</v>
      </c>
      <c r="D1585" s="50" t="str">
        <f t="shared" si="361"/>
        <v>500-1000</v>
      </c>
      <c r="E1585" s="54">
        <v>1</v>
      </c>
      <c r="F1585" s="54"/>
      <c r="G1585" s="15"/>
      <c r="H1585" s="54"/>
      <c r="I1585" s="54"/>
      <c r="J1585" s="46">
        <f t="shared" si="356"/>
        <v>1</v>
      </c>
      <c r="K1585" s="62">
        <v>1</v>
      </c>
      <c r="L1585" s="67"/>
      <c r="M1585" s="67"/>
      <c r="N1585" s="67"/>
      <c r="O1585" s="67"/>
      <c r="P1585" s="78">
        <f t="shared" si="358"/>
        <v>1</v>
      </c>
      <c r="Q1585" s="144">
        <f t="shared" si="359"/>
        <v>100</v>
      </c>
    </row>
    <row r="1586" spans="1:17" ht="18" x14ac:dyDescent="0.2">
      <c r="A1586" s="31"/>
      <c r="B1586" s="10" t="s">
        <v>1277</v>
      </c>
      <c r="C1586" s="50">
        <v>524</v>
      </c>
      <c r="D1586" s="50" t="str">
        <f t="shared" si="361"/>
        <v>500-1000</v>
      </c>
      <c r="E1586" s="54">
        <v>1</v>
      </c>
      <c r="F1586" s="54"/>
      <c r="G1586" s="15"/>
      <c r="H1586" s="54"/>
      <c r="I1586" s="54"/>
      <c r="J1586" s="46">
        <f t="shared" si="356"/>
        <v>1</v>
      </c>
      <c r="K1586" s="62">
        <v>1</v>
      </c>
      <c r="L1586" s="67"/>
      <c r="M1586" s="67"/>
      <c r="N1586" s="67"/>
      <c r="O1586" s="67"/>
      <c r="P1586" s="78">
        <f t="shared" si="358"/>
        <v>1</v>
      </c>
      <c r="Q1586" s="144">
        <f t="shared" si="359"/>
        <v>100</v>
      </c>
    </row>
    <row r="1587" spans="1:17" ht="18" x14ac:dyDescent="0.2">
      <c r="A1587" s="31"/>
      <c r="B1587" s="10" t="s">
        <v>1278</v>
      </c>
      <c r="C1587" s="50">
        <v>1</v>
      </c>
      <c r="D1587" s="50" t="str">
        <f t="shared" si="361"/>
        <v>0-100</v>
      </c>
      <c r="E1587" s="54">
        <v>0</v>
      </c>
      <c r="F1587" s="54"/>
      <c r="G1587" s="15"/>
      <c r="H1587" s="54"/>
      <c r="I1587" s="54"/>
      <c r="J1587" s="46">
        <f t="shared" si="356"/>
        <v>0</v>
      </c>
      <c r="K1587" s="62">
        <v>0</v>
      </c>
      <c r="L1587" s="67"/>
      <c r="M1587" s="67"/>
      <c r="N1587" s="67"/>
      <c r="O1587" s="67"/>
      <c r="P1587" s="78">
        <f t="shared" si="358"/>
        <v>0</v>
      </c>
      <c r="Q1587" s="146" t="s">
        <v>1798</v>
      </c>
    </row>
    <row r="1588" spans="1:17" ht="18" x14ac:dyDescent="0.2">
      <c r="A1588" s="31"/>
      <c r="B1588" s="10" t="s">
        <v>1279</v>
      </c>
      <c r="C1588" s="50">
        <v>2</v>
      </c>
      <c r="D1588" s="50" t="str">
        <f t="shared" si="361"/>
        <v>0-100</v>
      </c>
      <c r="E1588" s="54">
        <v>0</v>
      </c>
      <c r="F1588" s="54"/>
      <c r="G1588" s="15"/>
      <c r="H1588" s="54"/>
      <c r="I1588" s="54"/>
      <c r="J1588" s="46">
        <f t="shared" si="356"/>
        <v>0</v>
      </c>
      <c r="K1588" s="62">
        <v>0</v>
      </c>
      <c r="L1588" s="67"/>
      <c r="M1588" s="67"/>
      <c r="N1588" s="67"/>
      <c r="O1588" s="67"/>
      <c r="P1588" s="78">
        <f t="shared" si="358"/>
        <v>0</v>
      </c>
      <c r="Q1588" s="146" t="s">
        <v>1798</v>
      </c>
    </row>
    <row r="1589" spans="1:17" ht="18" x14ac:dyDescent="0.2">
      <c r="A1589" s="31"/>
      <c r="B1589" s="10" t="s">
        <v>1280</v>
      </c>
      <c r="C1589" s="50">
        <v>0</v>
      </c>
      <c r="D1589" s="50" t="str">
        <f t="shared" si="361"/>
        <v>0-100</v>
      </c>
      <c r="E1589" s="54">
        <v>0</v>
      </c>
      <c r="F1589" s="54"/>
      <c r="G1589" s="15"/>
      <c r="H1589" s="54"/>
      <c r="I1589" s="54"/>
      <c r="J1589" s="46">
        <f t="shared" si="356"/>
        <v>0</v>
      </c>
      <c r="K1589" s="62">
        <v>0</v>
      </c>
      <c r="L1589" s="67"/>
      <c r="M1589" s="67"/>
      <c r="N1589" s="67"/>
      <c r="O1589" s="67"/>
      <c r="P1589" s="78">
        <f t="shared" si="358"/>
        <v>0</v>
      </c>
      <c r="Q1589" s="146" t="s">
        <v>1798</v>
      </c>
    </row>
    <row r="1590" spans="1:17" ht="18" x14ac:dyDescent="0.2">
      <c r="A1590" s="39">
        <v>5</v>
      </c>
      <c r="B1590" s="12" t="s">
        <v>1747</v>
      </c>
      <c r="C1590" s="40">
        <v>923</v>
      </c>
      <c r="D1590" s="40"/>
      <c r="E1590" s="53">
        <f>SUM(E1591)</f>
        <v>1</v>
      </c>
      <c r="F1590" s="53">
        <f t="shared" ref="F1590:O1590" si="370">SUM(F1591)</f>
        <v>0</v>
      </c>
      <c r="G1590" s="53">
        <f t="shared" si="370"/>
        <v>0</v>
      </c>
      <c r="H1590" s="53">
        <f t="shared" si="370"/>
        <v>0</v>
      </c>
      <c r="I1590" s="53">
        <f t="shared" si="370"/>
        <v>0</v>
      </c>
      <c r="J1590" s="42">
        <f t="shared" si="356"/>
        <v>1</v>
      </c>
      <c r="K1590" s="41">
        <f t="shared" si="370"/>
        <v>1</v>
      </c>
      <c r="L1590" s="41">
        <f t="shared" si="370"/>
        <v>0</v>
      </c>
      <c r="M1590" s="41">
        <f t="shared" si="370"/>
        <v>0</v>
      </c>
      <c r="N1590" s="41">
        <f t="shared" si="370"/>
        <v>0</v>
      </c>
      <c r="O1590" s="41">
        <f t="shared" si="370"/>
        <v>0</v>
      </c>
      <c r="P1590" s="78">
        <f t="shared" si="358"/>
        <v>1</v>
      </c>
      <c r="Q1590" s="144">
        <f t="shared" si="359"/>
        <v>100</v>
      </c>
    </row>
    <row r="1591" spans="1:17" ht="18" x14ac:dyDescent="0.2">
      <c r="A1591" s="31"/>
      <c r="B1591" s="10" t="s">
        <v>1281</v>
      </c>
      <c r="C1591" s="50">
        <v>923</v>
      </c>
      <c r="D1591" s="50" t="str">
        <f t="shared" si="361"/>
        <v>500-1000</v>
      </c>
      <c r="E1591" s="54">
        <v>1</v>
      </c>
      <c r="F1591" s="54"/>
      <c r="G1591" s="15"/>
      <c r="H1591" s="54"/>
      <c r="I1591" s="54"/>
      <c r="J1591" s="46">
        <f t="shared" si="356"/>
        <v>1</v>
      </c>
      <c r="K1591" s="62">
        <v>1</v>
      </c>
      <c r="L1591" s="67"/>
      <c r="M1591" s="67"/>
      <c r="N1591" s="67"/>
      <c r="O1591" s="67"/>
      <c r="P1591" s="78">
        <f t="shared" si="358"/>
        <v>1</v>
      </c>
      <c r="Q1591" s="144">
        <f t="shared" si="359"/>
        <v>100</v>
      </c>
    </row>
    <row r="1592" spans="1:17" ht="18" x14ac:dyDescent="0.2">
      <c r="A1592" s="39">
        <v>6</v>
      </c>
      <c r="B1592" s="12" t="s">
        <v>1748</v>
      </c>
      <c r="C1592" s="40">
        <v>480</v>
      </c>
      <c r="D1592" s="40"/>
      <c r="E1592" s="53">
        <f>SUM(E1593:E1594)</f>
        <v>1</v>
      </c>
      <c r="F1592" s="53">
        <f t="shared" ref="F1592:O1592" si="371">SUM(F1593:F1594)</f>
        <v>0</v>
      </c>
      <c r="G1592" s="53">
        <f t="shared" si="371"/>
        <v>0</v>
      </c>
      <c r="H1592" s="53">
        <f t="shared" si="371"/>
        <v>0</v>
      </c>
      <c r="I1592" s="53">
        <f t="shared" si="371"/>
        <v>0</v>
      </c>
      <c r="J1592" s="42">
        <f t="shared" si="356"/>
        <v>1</v>
      </c>
      <c r="K1592" s="41">
        <f t="shared" si="371"/>
        <v>1</v>
      </c>
      <c r="L1592" s="41">
        <f t="shared" si="371"/>
        <v>0</v>
      </c>
      <c r="M1592" s="41">
        <f t="shared" si="371"/>
        <v>0</v>
      </c>
      <c r="N1592" s="41">
        <f t="shared" si="371"/>
        <v>0</v>
      </c>
      <c r="O1592" s="41">
        <f t="shared" si="371"/>
        <v>0</v>
      </c>
      <c r="P1592" s="78">
        <f t="shared" si="358"/>
        <v>1</v>
      </c>
      <c r="Q1592" s="144">
        <f t="shared" si="359"/>
        <v>100</v>
      </c>
    </row>
    <row r="1593" spans="1:17" ht="18" x14ac:dyDescent="0.2">
      <c r="A1593" s="31"/>
      <c r="B1593" s="10" t="s">
        <v>1282</v>
      </c>
      <c r="C1593" s="50">
        <v>475</v>
      </c>
      <c r="D1593" s="50" t="str">
        <f t="shared" si="361"/>
        <v>300-500</v>
      </c>
      <c r="E1593" s="54">
        <v>1</v>
      </c>
      <c r="F1593" s="54"/>
      <c r="G1593" s="15"/>
      <c r="H1593" s="54"/>
      <c r="I1593" s="54"/>
      <c r="J1593" s="46">
        <f t="shared" si="356"/>
        <v>1</v>
      </c>
      <c r="K1593" s="62">
        <v>1</v>
      </c>
      <c r="L1593" s="67"/>
      <c r="M1593" s="67"/>
      <c r="N1593" s="67"/>
      <c r="O1593" s="67"/>
      <c r="P1593" s="78">
        <f t="shared" si="358"/>
        <v>1</v>
      </c>
      <c r="Q1593" s="144">
        <f t="shared" si="359"/>
        <v>100</v>
      </c>
    </row>
    <row r="1594" spans="1:17" ht="18" x14ac:dyDescent="0.2">
      <c r="A1594" s="31"/>
      <c r="B1594" s="10" t="s">
        <v>1283</v>
      </c>
      <c r="C1594" s="50">
        <v>5</v>
      </c>
      <c r="D1594" s="50" t="str">
        <f t="shared" si="361"/>
        <v>0-100</v>
      </c>
      <c r="E1594" s="54">
        <v>0</v>
      </c>
      <c r="F1594" s="54"/>
      <c r="G1594" s="15"/>
      <c r="H1594" s="54"/>
      <c r="I1594" s="54"/>
      <c r="J1594" s="46">
        <f t="shared" si="356"/>
        <v>0</v>
      </c>
      <c r="K1594" s="62">
        <v>0</v>
      </c>
      <c r="L1594" s="67"/>
      <c r="M1594" s="67"/>
      <c r="N1594" s="67"/>
      <c r="O1594" s="67"/>
      <c r="P1594" s="78">
        <f t="shared" si="358"/>
        <v>0</v>
      </c>
      <c r="Q1594" s="146" t="s">
        <v>1798</v>
      </c>
    </row>
    <row r="1595" spans="1:17" ht="18" x14ac:dyDescent="0.2">
      <c r="A1595" s="39">
        <v>7</v>
      </c>
      <c r="B1595" s="12" t="s">
        <v>1749</v>
      </c>
      <c r="C1595" s="40">
        <v>1719</v>
      </c>
      <c r="D1595" s="40"/>
      <c r="E1595" s="53">
        <f>SUM(E1596:E1598)</f>
        <v>2</v>
      </c>
      <c r="F1595" s="53">
        <f t="shared" ref="F1595:O1595" si="372">SUM(F1596:F1598)</f>
        <v>0</v>
      </c>
      <c r="G1595" s="53">
        <f t="shared" si="372"/>
        <v>0</v>
      </c>
      <c r="H1595" s="53">
        <f t="shared" si="372"/>
        <v>0</v>
      </c>
      <c r="I1595" s="53">
        <f t="shared" si="372"/>
        <v>0</v>
      </c>
      <c r="J1595" s="42">
        <f t="shared" si="356"/>
        <v>2</v>
      </c>
      <c r="K1595" s="41">
        <f t="shared" si="372"/>
        <v>2</v>
      </c>
      <c r="L1595" s="41">
        <f t="shared" si="372"/>
        <v>0</v>
      </c>
      <c r="M1595" s="41">
        <f t="shared" si="372"/>
        <v>0</v>
      </c>
      <c r="N1595" s="41">
        <f t="shared" si="372"/>
        <v>0</v>
      </c>
      <c r="O1595" s="41">
        <f t="shared" si="372"/>
        <v>0</v>
      </c>
      <c r="P1595" s="78">
        <f t="shared" si="358"/>
        <v>2</v>
      </c>
      <c r="Q1595" s="144">
        <f t="shared" si="359"/>
        <v>100</v>
      </c>
    </row>
    <row r="1596" spans="1:17" ht="18" x14ac:dyDescent="0.2">
      <c r="A1596" s="31"/>
      <c r="B1596" s="10" t="s">
        <v>1284</v>
      </c>
      <c r="C1596" s="50">
        <v>1153</v>
      </c>
      <c r="D1596" s="50" t="str">
        <f t="shared" si="361"/>
        <v>1000-1500</v>
      </c>
      <c r="E1596" s="54">
        <v>1</v>
      </c>
      <c r="F1596" s="54"/>
      <c r="G1596" s="15"/>
      <c r="H1596" s="54"/>
      <c r="I1596" s="54"/>
      <c r="J1596" s="46">
        <f t="shared" si="356"/>
        <v>1</v>
      </c>
      <c r="K1596" s="62">
        <v>1</v>
      </c>
      <c r="L1596" s="67"/>
      <c r="M1596" s="67"/>
      <c r="N1596" s="67"/>
      <c r="O1596" s="67"/>
      <c r="P1596" s="78">
        <f t="shared" si="358"/>
        <v>1</v>
      </c>
      <c r="Q1596" s="144">
        <f t="shared" si="359"/>
        <v>100</v>
      </c>
    </row>
    <row r="1597" spans="1:17" ht="18" x14ac:dyDescent="0.2">
      <c r="A1597" s="31"/>
      <c r="B1597" s="10" t="s">
        <v>1285</v>
      </c>
      <c r="C1597" s="50">
        <v>6</v>
      </c>
      <c r="D1597" s="50" t="str">
        <f t="shared" si="361"/>
        <v>0-100</v>
      </c>
      <c r="E1597" s="54">
        <v>0</v>
      </c>
      <c r="F1597" s="54"/>
      <c r="G1597" s="15"/>
      <c r="H1597" s="54"/>
      <c r="I1597" s="54"/>
      <c r="J1597" s="46">
        <f t="shared" ref="J1597:J1660" si="373">SUM(E1597:I1597)</f>
        <v>0</v>
      </c>
      <c r="K1597" s="62">
        <v>0</v>
      </c>
      <c r="L1597" s="67"/>
      <c r="M1597" s="67"/>
      <c r="N1597" s="67"/>
      <c r="O1597" s="67"/>
      <c r="P1597" s="78">
        <f t="shared" si="358"/>
        <v>0</v>
      </c>
      <c r="Q1597" s="146" t="s">
        <v>1798</v>
      </c>
    </row>
    <row r="1598" spans="1:17" ht="18" x14ac:dyDescent="0.2">
      <c r="A1598" s="31"/>
      <c r="B1598" s="10" t="s">
        <v>1286</v>
      </c>
      <c r="C1598" s="50">
        <v>560</v>
      </c>
      <c r="D1598" s="50" t="str">
        <f t="shared" si="361"/>
        <v>500-1000</v>
      </c>
      <c r="E1598" s="54">
        <v>1</v>
      </c>
      <c r="F1598" s="54"/>
      <c r="G1598" s="15"/>
      <c r="H1598" s="54"/>
      <c r="I1598" s="54"/>
      <c r="J1598" s="46">
        <f t="shared" si="373"/>
        <v>1</v>
      </c>
      <c r="K1598" s="62">
        <v>1</v>
      </c>
      <c r="L1598" s="67"/>
      <c r="M1598" s="67"/>
      <c r="N1598" s="67"/>
      <c r="O1598" s="67"/>
      <c r="P1598" s="78">
        <f t="shared" si="358"/>
        <v>1</v>
      </c>
      <c r="Q1598" s="144">
        <f t="shared" si="359"/>
        <v>100</v>
      </c>
    </row>
    <row r="1599" spans="1:17" ht="18" x14ac:dyDescent="0.2">
      <c r="A1599" s="39">
        <v>8</v>
      </c>
      <c r="B1599" s="12" t="s">
        <v>1750</v>
      </c>
      <c r="C1599" s="40">
        <v>1508</v>
      </c>
      <c r="D1599" s="40"/>
      <c r="E1599" s="53">
        <f>SUM(E1600:E1605)</f>
        <v>4</v>
      </c>
      <c r="F1599" s="53">
        <f t="shared" ref="F1599:O1599" si="374">SUM(F1600:F1605)</f>
        <v>0</v>
      </c>
      <c r="G1599" s="53">
        <f t="shared" si="374"/>
        <v>0</v>
      </c>
      <c r="H1599" s="53">
        <f t="shared" si="374"/>
        <v>0</v>
      </c>
      <c r="I1599" s="53">
        <f t="shared" si="374"/>
        <v>0</v>
      </c>
      <c r="J1599" s="42">
        <f t="shared" si="373"/>
        <v>4</v>
      </c>
      <c r="K1599" s="41">
        <f t="shared" si="374"/>
        <v>1</v>
      </c>
      <c r="L1599" s="41">
        <f t="shared" si="374"/>
        <v>0</v>
      </c>
      <c r="M1599" s="41">
        <f t="shared" si="374"/>
        <v>0</v>
      </c>
      <c r="N1599" s="41">
        <f t="shared" si="374"/>
        <v>0</v>
      </c>
      <c r="O1599" s="41">
        <f t="shared" si="374"/>
        <v>0</v>
      </c>
      <c r="P1599" s="78">
        <f t="shared" si="358"/>
        <v>1</v>
      </c>
      <c r="Q1599" s="144">
        <f t="shared" si="359"/>
        <v>400</v>
      </c>
    </row>
    <row r="1600" spans="1:17" ht="18" x14ac:dyDescent="0.2">
      <c r="A1600" s="31"/>
      <c r="B1600" s="10" t="s">
        <v>1287</v>
      </c>
      <c r="C1600" s="50">
        <v>782</v>
      </c>
      <c r="D1600" s="50" t="str">
        <f t="shared" si="361"/>
        <v>500-1000</v>
      </c>
      <c r="E1600" s="54">
        <v>1</v>
      </c>
      <c r="F1600" s="54"/>
      <c r="G1600" s="15"/>
      <c r="H1600" s="54"/>
      <c r="I1600" s="54"/>
      <c r="J1600" s="46">
        <f t="shared" si="373"/>
        <v>1</v>
      </c>
      <c r="K1600" s="62">
        <v>1</v>
      </c>
      <c r="L1600" s="67"/>
      <c r="M1600" s="67"/>
      <c r="N1600" s="67"/>
      <c r="O1600" s="67"/>
      <c r="P1600" s="78">
        <f t="shared" si="358"/>
        <v>1</v>
      </c>
      <c r="Q1600" s="144">
        <f t="shared" si="359"/>
        <v>100</v>
      </c>
    </row>
    <row r="1601" spans="1:17" ht="18" x14ac:dyDescent="0.2">
      <c r="A1601" s="31"/>
      <c r="B1601" s="10" t="s">
        <v>1288</v>
      </c>
      <c r="C1601" s="50">
        <v>223</v>
      </c>
      <c r="D1601" s="50" t="str">
        <f t="shared" si="361"/>
        <v>200-300</v>
      </c>
      <c r="E1601" s="54">
        <v>1</v>
      </c>
      <c r="F1601" s="54"/>
      <c r="G1601" s="15"/>
      <c r="H1601" s="54"/>
      <c r="I1601" s="54"/>
      <c r="J1601" s="46">
        <f t="shared" si="373"/>
        <v>1</v>
      </c>
      <c r="K1601" s="62">
        <v>0</v>
      </c>
      <c r="L1601" s="67"/>
      <c r="M1601" s="67"/>
      <c r="N1601" s="67"/>
      <c r="O1601" s="67"/>
      <c r="P1601" s="78">
        <f t="shared" si="358"/>
        <v>0</v>
      </c>
      <c r="Q1601" s="80" t="s">
        <v>1799</v>
      </c>
    </row>
    <row r="1602" spans="1:17" ht="18" x14ac:dyDescent="0.2">
      <c r="A1602" s="31"/>
      <c r="B1602" s="10" t="s">
        <v>1289</v>
      </c>
      <c r="C1602" s="50">
        <v>259</v>
      </c>
      <c r="D1602" s="50" t="str">
        <f t="shared" si="361"/>
        <v>200-300</v>
      </c>
      <c r="E1602" s="54">
        <v>1</v>
      </c>
      <c r="F1602" s="54"/>
      <c r="G1602" s="15"/>
      <c r="H1602" s="54"/>
      <c r="I1602" s="54"/>
      <c r="J1602" s="46">
        <f t="shared" si="373"/>
        <v>1</v>
      </c>
      <c r="K1602" s="62">
        <v>0</v>
      </c>
      <c r="L1602" s="67"/>
      <c r="M1602" s="67"/>
      <c r="N1602" s="67"/>
      <c r="O1602" s="67"/>
      <c r="P1602" s="78">
        <f t="shared" si="358"/>
        <v>0</v>
      </c>
      <c r="Q1602" s="80" t="s">
        <v>1799</v>
      </c>
    </row>
    <row r="1603" spans="1:17" ht="18" x14ac:dyDescent="0.2">
      <c r="A1603" s="31"/>
      <c r="B1603" s="10" t="s">
        <v>1290</v>
      </c>
      <c r="C1603" s="50">
        <v>215</v>
      </c>
      <c r="D1603" s="50" t="str">
        <f t="shared" si="361"/>
        <v>200-300</v>
      </c>
      <c r="E1603" s="54">
        <v>1</v>
      </c>
      <c r="F1603" s="54"/>
      <c r="G1603" s="15"/>
      <c r="H1603" s="54"/>
      <c r="I1603" s="54"/>
      <c r="J1603" s="46">
        <f t="shared" si="373"/>
        <v>1</v>
      </c>
      <c r="K1603" s="62">
        <v>0</v>
      </c>
      <c r="L1603" s="67"/>
      <c r="M1603" s="67"/>
      <c r="N1603" s="67"/>
      <c r="O1603" s="67"/>
      <c r="P1603" s="78">
        <f t="shared" si="358"/>
        <v>0</v>
      </c>
      <c r="Q1603" s="80" t="s">
        <v>1799</v>
      </c>
    </row>
    <row r="1604" spans="1:17" ht="18" x14ac:dyDescent="0.2">
      <c r="A1604" s="31"/>
      <c r="B1604" s="10" t="s">
        <v>1291</v>
      </c>
      <c r="C1604" s="50">
        <v>0</v>
      </c>
      <c r="D1604" s="50" t="str">
        <f t="shared" si="361"/>
        <v>0-100</v>
      </c>
      <c r="E1604" s="54">
        <v>0</v>
      </c>
      <c r="F1604" s="54"/>
      <c r="G1604" s="15"/>
      <c r="H1604" s="54"/>
      <c r="I1604" s="54"/>
      <c r="J1604" s="46">
        <f t="shared" si="373"/>
        <v>0</v>
      </c>
      <c r="K1604" s="62">
        <v>0</v>
      </c>
      <c r="L1604" s="67"/>
      <c r="M1604" s="67"/>
      <c r="N1604" s="67"/>
      <c r="O1604" s="67"/>
      <c r="P1604" s="78">
        <f t="shared" si="358"/>
        <v>0</v>
      </c>
      <c r="Q1604" s="146" t="s">
        <v>1798</v>
      </c>
    </row>
    <row r="1605" spans="1:17" ht="18" x14ac:dyDescent="0.2">
      <c r="A1605" s="31"/>
      <c r="B1605" s="10" t="s">
        <v>1292</v>
      </c>
      <c r="C1605" s="50">
        <v>29</v>
      </c>
      <c r="D1605" s="50" t="str">
        <f t="shared" si="361"/>
        <v>0-100</v>
      </c>
      <c r="E1605" s="54">
        <v>0</v>
      </c>
      <c r="F1605" s="54"/>
      <c r="G1605" s="15"/>
      <c r="H1605" s="54"/>
      <c r="I1605" s="54"/>
      <c r="J1605" s="46">
        <f t="shared" si="373"/>
        <v>0</v>
      </c>
      <c r="K1605" s="62">
        <v>0</v>
      </c>
      <c r="L1605" s="67"/>
      <c r="M1605" s="67"/>
      <c r="N1605" s="67"/>
      <c r="O1605" s="67"/>
      <c r="P1605" s="78">
        <f t="shared" ref="P1605:P1668" si="375">SUM(K1605:O1605)</f>
        <v>0</v>
      </c>
      <c r="Q1605" s="146" t="s">
        <v>1798</v>
      </c>
    </row>
    <row r="1606" spans="1:17" ht="18" x14ac:dyDescent="0.2">
      <c r="A1606" s="39">
        <v>9</v>
      </c>
      <c r="B1606" s="12" t="s">
        <v>1751</v>
      </c>
      <c r="C1606" s="40">
        <v>1302</v>
      </c>
      <c r="D1606" s="40"/>
      <c r="E1606" s="53">
        <f>SUM(E1607:E1608)</f>
        <v>2</v>
      </c>
      <c r="F1606" s="53">
        <f t="shared" ref="F1606:O1606" si="376">SUM(F1607:F1608)</f>
        <v>0</v>
      </c>
      <c r="G1606" s="53">
        <f t="shared" si="376"/>
        <v>0</v>
      </c>
      <c r="H1606" s="53">
        <f t="shared" si="376"/>
        <v>0</v>
      </c>
      <c r="I1606" s="53">
        <f t="shared" si="376"/>
        <v>0</v>
      </c>
      <c r="J1606" s="42">
        <f t="shared" si="373"/>
        <v>2</v>
      </c>
      <c r="K1606" s="41">
        <f t="shared" si="376"/>
        <v>1</v>
      </c>
      <c r="L1606" s="41">
        <f t="shared" si="376"/>
        <v>0</v>
      </c>
      <c r="M1606" s="41">
        <f t="shared" si="376"/>
        <v>0</v>
      </c>
      <c r="N1606" s="41">
        <f t="shared" si="376"/>
        <v>0</v>
      </c>
      <c r="O1606" s="41">
        <f t="shared" si="376"/>
        <v>0</v>
      </c>
      <c r="P1606" s="78">
        <f t="shared" si="375"/>
        <v>1</v>
      </c>
      <c r="Q1606" s="144">
        <f t="shared" ref="Q1606:Q1668" si="377">J1606/P1606*100</f>
        <v>200</v>
      </c>
    </row>
    <row r="1607" spans="1:17" ht="18" x14ac:dyDescent="0.2">
      <c r="A1607" s="31"/>
      <c r="B1607" s="10" t="s">
        <v>1293</v>
      </c>
      <c r="C1607" s="50">
        <v>1009</v>
      </c>
      <c r="D1607" s="50" t="str">
        <f t="shared" si="361"/>
        <v>1000-1500</v>
      </c>
      <c r="E1607" s="54">
        <v>1</v>
      </c>
      <c r="F1607" s="54"/>
      <c r="G1607" s="15"/>
      <c r="H1607" s="54"/>
      <c r="I1607" s="54"/>
      <c r="J1607" s="46">
        <f t="shared" si="373"/>
        <v>1</v>
      </c>
      <c r="K1607" s="62">
        <v>1</v>
      </c>
      <c r="L1607" s="67"/>
      <c r="M1607" s="67"/>
      <c r="N1607" s="67"/>
      <c r="O1607" s="67"/>
      <c r="P1607" s="78">
        <f t="shared" si="375"/>
        <v>1</v>
      </c>
      <c r="Q1607" s="144">
        <f t="shared" si="377"/>
        <v>100</v>
      </c>
    </row>
    <row r="1608" spans="1:17" ht="18" x14ac:dyDescent="0.2">
      <c r="A1608" s="31"/>
      <c r="B1608" s="10" t="s">
        <v>1294</v>
      </c>
      <c r="C1608" s="50">
        <v>293</v>
      </c>
      <c r="D1608" s="50" t="str">
        <f t="shared" si="361"/>
        <v>200-300</v>
      </c>
      <c r="E1608" s="54">
        <v>1</v>
      </c>
      <c r="F1608" s="54"/>
      <c r="G1608" s="15"/>
      <c r="H1608" s="54"/>
      <c r="I1608" s="54"/>
      <c r="J1608" s="46">
        <f t="shared" si="373"/>
        <v>1</v>
      </c>
      <c r="K1608" s="62">
        <v>0</v>
      </c>
      <c r="L1608" s="67"/>
      <c r="M1608" s="67"/>
      <c r="N1608" s="67"/>
      <c r="O1608" s="67"/>
      <c r="P1608" s="78">
        <f t="shared" si="375"/>
        <v>0</v>
      </c>
      <c r="Q1608" s="80" t="s">
        <v>1799</v>
      </c>
    </row>
    <row r="1609" spans="1:17" ht="18" x14ac:dyDescent="0.2">
      <c r="A1609" s="39">
        <v>10</v>
      </c>
      <c r="B1609" s="12" t="s">
        <v>1752</v>
      </c>
      <c r="C1609" s="40">
        <v>765</v>
      </c>
      <c r="D1609" s="40"/>
      <c r="E1609" s="53">
        <f>SUM(E1610:E1613)</f>
        <v>3</v>
      </c>
      <c r="F1609" s="53">
        <f t="shared" ref="F1609:O1609" si="378">SUM(F1610:F1613)</f>
        <v>0</v>
      </c>
      <c r="G1609" s="53">
        <f t="shared" si="378"/>
        <v>0</v>
      </c>
      <c r="H1609" s="53">
        <f t="shared" si="378"/>
        <v>0</v>
      </c>
      <c r="I1609" s="53">
        <f t="shared" si="378"/>
        <v>0</v>
      </c>
      <c r="J1609" s="42">
        <f t="shared" si="373"/>
        <v>3</v>
      </c>
      <c r="K1609" s="41">
        <f t="shared" si="378"/>
        <v>1</v>
      </c>
      <c r="L1609" s="41">
        <f t="shared" si="378"/>
        <v>0</v>
      </c>
      <c r="M1609" s="41">
        <f t="shared" si="378"/>
        <v>0</v>
      </c>
      <c r="N1609" s="41">
        <f t="shared" si="378"/>
        <v>0</v>
      </c>
      <c r="O1609" s="41">
        <f t="shared" si="378"/>
        <v>0</v>
      </c>
      <c r="P1609" s="78">
        <f t="shared" si="375"/>
        <v>1</v>
      </c>
      <c r="Q1609" s="144">
        <f t="shared" si="377"/>
        <v>300</v>
      </c>
    </row>
    <row r="1610" spans="1:17" ht="18" x14ac:dyDescent="0.2">
      <c r="A1610" s="31"/>
      <c r="B1610" s="10" t="s">
        <v>1295</v>
      </c>
      <c r="C1610" s="50">
        <v>496</v>
      </c>
      <c r="D1610" s="50" t="str">
        <f t="shared" si="361"/>
        <v>300-500</v>
      </c>
      <c r="E1610" s="54">
        <v>1</v>
      </c>
      <c r="F1610" s="54"/>
      <c r="G1610" s="15"/>
      <c r="H1610" s="54"/>
      <c r="I1610" s="54"/>
      <c r="J1610" s="46">
        <f t="shared" si="373"/>
        <v>1</v>
      </c>
      <c r="K1610" s="62">
        <v>1</v>
      </c>
      <c r="L1610" s="67"/>
      <c r="M1610" s="67"/>
      <c r="N1610" s="67"/>
      <c r="O1610" s="67"/>
      <c r="P1610" s="78">
        <f t="shared" si="375"/>
        <v>1</v>
      </c>
      <c r="Q1610" s="144">
        <f t="shared" si="377"/>
        <v>100</v>
      </c>
    </row>
    <row r="1611" spans="1:17" ht="18" x14ac:dyDescent="0.2">
      <c r="A1611" s="31"/>
      <c r="B1611" s="10" t="s">
        <v>1296</v>
      </c>
      <c r="C1611" s="50">
        <v>82</v>
      </c>
      <c r="D1611" s="50" t="str">
        <f t="shared" ref="D1611:D1673" si="379">IF(C1611&lt;=100,"0-100",IF(AND(C1611&gt;100,C1611&lt;=200),"100-200",IF(AND(C1611&gt;200,C1611&lt;=300),"200-300",IF(AND(C1611&gt;300,C1611&lt;=500),"300-500",IF(AND(C1611&gt;500,C1611&lt;=1000),"500-1000",IF(AND(C1611&gt;1000,C1611&lt;=1500),"1000-1500",IF(AND(C1611&gt;1500,C1611&lt;=2000),"1500-2000",IF(AND(C1611&gt;2000,C1611&lt;=3000),"2000-3000",IF(AND(C1611&gt;3000,C1611&lt;=5000),"3000-5000",IF(C1611&gt;5000,"5000 и более"))))))))))</f>
        <v>0-100</v>
      </c>
      <c r="E1611" s="54">
        <v>1</v>
      </c>
      <c r="F1611" s="54"/>
      <c r="G1611" s="15"/>
      <c r="H1611" s="54"/>
      <c r="I1611" s="54"/>
      <c r="J1611" s="46">
        <f t="shared" si="373"/>
        <v>1</v>
      </c>
      <c r="K1611" s="62">
        <v>0</v>
      </c>
      <c r="L1611" s="67"/>
      <c r="M1611" s="67"/>
      <c r="N1611" s="67"/>
      <c r="O1611" s="67"/>
      <c r="P1611" s="78">
        <f t="shared" si="375"/>
        <v>0</v>
      </c>
      <c r="Q1611" s="80" t="s">
        <v>1799</v>
      </c>
    </row>
    <row r="1612" spans="1:17" ht="18" x14ac:dyDescent="0.2">
      <c r="A1612" s="31"/>
      <c r="B1612" s="10" t="s">
        <v>1297</v>
      </c>
      <c r="C1612" s="50">
        <v>178</v>
      </c>
      <c r="D1612" s="50" t="str">
        <f t="shared" si="379"/>
        <v>100-200</v>
      </c>
      <c r="E1612" s="54">
        <v>1</v>
      </c>
      <c r="F1612" s="54"/>
      <c r="G1612" s="15"/>
      <c r="H1612" s="54"/>
      <c r="I1612" s="54"/>
      <c r="J1612" s="46">
        <f t="shared" si="373"/>
        <v>1</v>
      </c>
      <c r="K1612" s="62">
        <v>0</v>
      </c>
      <c r="L1612" s="67"/>
      <c r="M1612" s="67"/>
      <c r="N1612" s="67"/>
      <c r="O1612" s="67"/>
      <c r="P1612" s="78">
        <f t="shared" si="375"/>
        <v>0</v>
      </c>
      <c r="Q1612" s="80" t="s">
        <v>1799</v>
      </c>
    </row>
    <row r="1613" spans="1:17" ht="18" x14ac:dyDescent="0.2">
      <c r="A1613" s="31"/>
      <c r="B1613" s="10" t="s">
        <v>1298</v>
      </c>
      <c r="C1613" s="50">
        <v>9</v>
      </c>
      <c r="D1613" s="50" t="str">
        <f t="shared" si="379"/>
        <v>0-100</v>
      </c>
      <c r="E1613" s="54">
        <v>0</v>
      </c>
      <c r="F1613" s="54"/>
      <c r="G1613" s="15"/>
      <c r="H1613" s="54"/>
      <c r="I1613" s="54"/>
      <c r="J1613" s="46">
        <f t="shared" si="373"/>
        <v>0</v>
      </c>
      <c r="K1613" s="62">
        <v>0</v>
      </c>
      <c r="L1613" s="67"/>
      <c r="M1613" s="67"/>
      <c r="N1613" s="67"/>
      <c r="O1613" s="67"/>
      <c r="P1613" s="78">
        <f t="shared" si="375"/>
        <v>0</v>
      </c>
      <c r="Q1613" s="146" t="s">
        <v>1798</v>
      </c>
    </row>
    <row r="1614" spans="1:17" ht="18" x14ac:dyDescent="0.2">
      <c r="A1614" s="39">
        <v>11</v>
      </c>
      <c r="B1614" s="12" t="s">
        <v>1753</v>
      </c>
      <c r="C1614" s="40">
        <v>840</v>
      </c>
      <c r="D1614" s="40"/>
      <c r="E1614" s="53">
        <f>SUM(E1615:E1617)</f>
        <v>1</v>
      </c>
      <c r="F1614" s="53">
        <f t="shared" ref="F1614:O1614" si="380">SUM(F1615:F1617)</f>
        <v>0</v>
      </c>
      <c r="G1614" s="53">
        <f t="shared" si="380"/>
        <v>0</v>
      </c>
      <c r="H1614" s="53">
        <f t="shared" si="380"/>
        <v>0</v>
      </c>
      <c r="I1614" s="53">
        <f t="shared" si="380"/>
        <v>0</v>
      </c>
      <c r="J1614" s="42">
        <f t="shared" si="373"/>
        <v>1</v>
      </c>
      <c r="K1614" s="41">
        <f t="shared" si="380"/>
        <v>1</v>
      </c>
      <c r="L1614" s="41">
        <f t="shared" si="380"/>
        <v>0</v>
      </c>
      <c r="M1614" s="41">
        <f t="shared" si="380"/>
        <v>0</v>
      </c>
      <c r="N1614" s="41">
        <f t="shared" si="380"/>
        <v>0</v>
      </c>
      <c r="O1614" s="41">
        <f t="shared" si="380"/>
        <v>0</v>
      </c>
      <c r="P1614" s="78">
        <f t="shared" si="375"/>
        <v>1</v>
      </c>
      <c r="Q1614" s="144">
        <f t="shared" si="377"/>
        <v>100</v>
      </c>
    </row>
    <row r="1615" spans="1:17" ht="18" x14ac:dyDescent="0.2">
      <c r="A1615" s="31"/>
      <c r="B1615" s="10" t="s">
        <v>1299</v>
      </c>
      <c r="C1615" s="50">
        <v>552</v>
      </c>
      <c r="D1615" s="50" t="str">
        <f t="shared" si="379"/>
        <v>500-1000</v>
      </c>
      <c r="E1615" s="54">
        <v>1</v>
      </c>
      <c r="F1615" s="54"/>
      <c r="G1615" s="15"/>
      <c r="H1615" s="54"/>
      <c r="I1615" s="54"/>
      <c r="J1615" s="46">
        <f t="shared" si="373"/>
        <v>1</v>
      </c>
      <c r="K1615" s="62">
        <v>1</v>
      </c>
      <c r="L1615" s="67"/>
      <c r="M1615" s="67"/>
      <c r="N1615" s="67"/>
      <c r="O1615" s="67"/>
      <c r="P1615" s="78">
        <f t="shared" si="375"/>
        <v>1</v>
      </c>
      <c r="Q1615" s="144">
        <f t="shared" si="377"/>
        <v>100</v>
      </c>
    </row>
    <row r="1616" spans="1:17" ht="18" x14ac:dyDescent="0.2">
      <c r="A1616" s="31"/>
      <c r="B1616" s="10" t="s">
        <v>1300</v>
      </c>
      <c r="C1616" s="50">
        <v>16</v>
      </c>
      <c r="D1616" s="50" t="str">
        <f t="shared" si="379"/>
        <v>0-100</v>
      </c>
      <c r="E1616" s="54">
        <v>0</v>
      </c>
      <c r="F1616" s="54"/>
      <c r="G1616" s="15"/>
      <c r="H1616" s="54"/>
      <c r="I1616" s="54"/>
      <c r="J1616" s="46">
        <f t="shared" si="373"/>
        <v>0</v>
      </c>
      <c r="K1616" s="62">
        <v>0</v>
      </c>
      <c r="L1616" s="67"/>
      <c r="M1616" s="67"/>
      <c r="N1616" s="67"/>
      <c r="O1616" s="67"/>
      <c r="P1616" s="78">
        <f t="shared" si="375"/>
        <v>0</v>
      </c>
      <c r="Q1616" s="146" t="s">
        <v>1798</v>
      </c>
    </row>
    <row r="1617" spans="1:17" ht="18" x14ac:dyDescent="0.2">
      <c r="A1617" s="31"/>
      <c r="B1617" s="10" t="s">
        <v>1301</v>
      </c>
      <c r="C1617" s="50">
        <v>272</v>
      </c>
      <c r="D1617" s="50" t="str">
        <f t="shared" si="379"/>
        <v>200-300</v>
      </c>
      <c r="E1617" s="54">
        <v>0</v>
      </c>
      <c r="F1617" s="54"/>
      <c r="G1617" s="15"/>
      <c r="H1617" s="54"/>
      <c r="I1617" s="54"/>
      <c r="J1617" s="46">
        <f t="shared" si="373"/>
        <v>0</v>
      </c>
      <c r="K1617" s="62">
        <v>0</v>
      </c>
      <c r="L1617" s="67"/>
      <c r="M1617" s="67"/>
      <c r="N1617" s="67"/>
      <c r="O1617" s="67"/>
      <c r="P1617" s="78">
        <f t="shared" si="375"/>
        <v>0</v>
      </c>
      <c r="Q1617" s="146" t="s">
        <v>1798</v>
      </c>
    </row>
    <row r="1618" spans="1:17" ht="18" x14ac:dyDescent="0.2">
      <c r="A1618" s="39">
        <v>12</v>
      </c>
      <c r="B1618" s="12" t="s">
        <v>1754</v>
      </c>
      <c r="C1618" s="40">
        <v>850</v>
      </c>
      <c r="D1618" s="40"/>
      <c r="E1618" s="53">
        <f>SUM(E1619:E1621)</f>
        <v>2</v>
      </c>
      <c r="F1618" s="53">
        <f t="shared" ref="F1618:H1618" si="381">SUM(F1619:F1621)</f>
        <v>0</v>
      </c>
      <c r="G1618" s="53">
        <f t="shared" si="381"/>
        <v>0</v>
      </c>
      <c r="H1618" s="53">
        <f t="shared" si="381"/>
        <v>0</v>
      </c>
      <c r="I1618" s="150">
        <v>0</v>
      </c>
      <c r="J1618" s="42">
        <f t="shared" si="373"/>
        <v>2</v>
      </c>
      <c r="K1618" s="49">
        <v>0</v>
      </c>
      <c r="L1618" s="49">
        <v>0</v>
      </c>
      <c r="M1618" s="49">
        <v>0</v>
      </c>
      <c r="N1618" s="49">
        <v>0</v>
      </c>
      <c r="O1618" s="49">
        <v>0</v>
      </c>
      <c r="P1618" s="78">
        <f t="shared" si="375"/>
        <v>0</v>
      </c>
      <c r="Q1618" s="146" t="s">
        <v>1798</v>
      </c>
    </row>
    <row r="1619" spans="1:17" ht="18" x14ac:dyDescent="0.2">
      <c r="A1619" s="31"/>
      <c r="B1619" s="10" t="s">
        <v>1302</v>
      </c>
      <c r="C1619" s="33">
        <v>537</v>
      </c>
      <c r="D1619" s="50" t="str">
        <f t="shared" si="379"/>
        <v>500-1000</v>
      </c>
      <c r="E1619" s="54">
        <v>1</v>
      </c>
      <c r="F1619" s="54"/>
      <c r="G1619" s="54"/>
      <c r="H1619" s="54"/>
      <c r="I1619" s="54"/>
      <c r="J1619" s="46">
        <f t="shared" si="373"/>
        <v>1</v>
      </c>
      <c r="K1619" s="62">
        <v>1</v>
      </c>
      <c r="L1619" s="67"/>
      <c r="M1619" s="67"/>
      <c r="N1619" s="67"/>
      <c r="O1619" s="67"/>
      <c r="P1619" s="78">
        <f t="shared" si="375"/>
        <v>1</v>
      </c>
      <c r="Q1619" s="144">
        <f t="shared" si="377"/>
        <v>100</v>
      </c>
    </row>
    <row r="1620" spans="1:17" ht="18" x14ac:dyDescent="0.2">
      <c r="A1620" s="31"/>
      <c r="B1620" s="10" t="s">
        <v>1303</v>
      </c>
      <c r="C1620" s="33">
        <v>0</v>
      </c>
      <c r="D1620" s="50" t="str">
        <f t="shared" si="379"/>
        <v>0-100</v>
      </c>
      <c r="E1620" s="54">
        <v>0</v>
      </c>
      <c r="F1620" s="54"/>
      <c r="G1620" s="54"/>
      <c r="H1620" s="54"/>
      <c r="I1620" s="54"/>
      <c r="J1620" s="46">
        <f t="shared" si="373"/>
        <v>0</v>
      </c>
      <c r="K1620" s="62">
        <v>0</v>
      </c>
      <c r="L1620" s="67"/>
      <c r="M1620" s="67"/>
      <c r="N1620" s="67"/>
      <c r="O1620" s="67"/>
      <c r="P1620" s="78">
        <f t="shared" si="375"/>
        <v>0</v>
      </c>
      <c r="Q1620" s="146" t="s">
        <v>1798</v>
      </c>
    </row>
    <row r="1621" spans="1:17" ht="18" x14ac:dyDescent="0.2">
      <c r="A1621" s="59"/>
      <c r="B1621" s="10" t="s">
        <v>1132</v>
      </c>
      <c r="C1621" s="33">
        <v>313</v>
      </c>
      <c r="D1621" s="50" t="str">
        <f t="shared" si="379"/>
        <v>300-500</v>
      </c>
      <c r="E1621" s="54">
        <v>1</v>
      </c>
      <c r="F1621" s="54"/>
      <c r="G1621" s="54"/>
      <c r="H1621" s="54"/>
      <c r="I1621" s="54"/>
      <c r="J1621" s="46">
        <f t="shared" si="373"/>
        <v>1</v>
      </c>
      <c r="K1621" s="62">
        <v>1</v>
      </c>
      <c r="L1621" s="67"/>
      <c r="M1621" s="67"/>
      <c r="N1621" s="67"/>
      <c r="O1621" s="67"/>
      <c r="P1621" s="78">
        <f t="shared" si="375"/>
        <v>1</v>
      </c>
      <c r="Q1621" s="144">
        <f t="shared" si="377"/>
        <v>100</v>
      </c>
    </row>
    <row r="1622" spans="1:17" ht="18" x14ac:dyDescent="0.2">
      <c r="A1622" s="58"/>
      <c r="B1622" s="55" t="s">
        <v>27</v>
      </c>
      <c r="C1622" s="56">
        <v>31400</v>
      </c>
      <c r="D1622" s="56"/>
      <c r="E1622" s="16">
        <f>E1623+E1627+E1634+E1638+E1642+E1644+E1650+E1656+E1658+E1662+E1668+E1671+E1674+E1679+E1687+E1692</f>
        <v>32</v>
      </c>
      <c r="F1622" s="16">
        <f t="shared" ref="F1622:O1622" si="382">F1623+F1627+F1634+F1638+F1642+F1644+F1650+F1656+F1658+F1662+F1668+F1671+F1674+F1679+F1687+F1692</f>
        <v>2</v>
      </c>
      <c r="G1622" s="16">
        <f t="shared" si="382"/>
        <v>1</v>
      </c>
      <c r="H1622" s="16">
        <f t="shared" si="382"/>
        <v>1</v>
      </c>
      <c r="I1622" s="16">
        <f t="shared" si="382"/>
        <v>0</v>
      </c>
      <c r="J1622" s="16">
        <f t="shared" si="373"/>
        <v>36</v>
      </c>
      <c r="K1622" s="25">
        <f t="shared" si="382"/>
        <v>18</v>
      </c>
      <c r="L1622" s="25">
        <f t="shared" si="382"/>
        <v>1</v>
      </c>
      <c r="M1622" s="25">
        <f t="shared" si="382"/>
        <v>1</v>
      </c>
      <c r="N1622" s="25">
        <f t="shared" si="382"/>
        <v>1</v>
      </c>
      <c r="O1622" s="25">
        <f t="shared" si="382"/>
        <v>1</v>
      </c>
      <c r="P1622" s="78">
        <f t="shared" si="375"/>
        <v>22</v>
      </c>
      <c r="Q1622" s="144">
        <f t="shared" si="377"/>
        <v>163.63636363636365</v>
      </c>
    </row>
    <row r="1623" spans="1:17" ht="18" x14ac:dyDescent="0.2">
      <c r="A1623" s="39">
        <v>1</v>
      </c>
      <c r="B1623" s="12" t="s">
        <v>1755</v>
      </c>
      <c r="C1623" s="40">
        <v>15054</v>
      </c>
      <c r="D1623" s="40"/>
      <c r="E1623" s="53">
        <f>SUM(E1624:E1626)</f>
        <v>2</v>
      </c>
      <c r="F1623" s="53">
        <f t="shared" ref="F1623:O1623" si="383">SUM(F1624:F1626)</f>
        <v>1</v>
      </c>
      <c r="G1623" s="53">
        <f t="shared" si="383"/>
        <v>1</v>
      </c>
      <c r="H1623" s="53">
        <f t="shared" si="383"/>
        <v>0</v>
      </c>
      <c r="I1623" s="53">
        <f t="shared" si="383"/>
        <v>0</v>
      </c>
      <c r="J1623" s="42">
        <f t="shared" si="373"/>
        <v>4</v>
      </c>
      <c r="K1623" s="41">
        <f t="shared" si="383"/>
        <v>0</v>
      </c>
      <c r="L1623" s="41">
        <f t="shared" si="383"/>
        <v>1</v>
      </c>
      <c r="M1623" s="41">
        <f t="shared" si="383"/>
        <v>1</v>
      </c>
      <c r="N1623" s="41">
        <f t="shared" si="383"/>
        <v>1</v>
      </c>
      <c r="O1623" s="41">
        <f t="shared" si="383"/>
        <v>1</v>
      </c>
      <c r="P1623" s="78">
        <f t="shared" si="375"/>
        <v>4</v>
      </c>
      <c r="Q1623" s="144">
        <f t="shared" si="377"/>
        <v>100</v>
      </c>
    </row>
    <row r="1624" spans="1:17" ht="18" x14ac:dyDescent="0.2">
      <c r="A1624" s="31"/>
      <c r="B1624" s="10" t="s">
        <v>1304</v>
      </c>
      <c r="C1624" s="50">
        <v>14909</v>
      </c>
      <c r="D1624" s="50" t="str">
        <f t="shared" si="379"/>
        <v>5000 и более</v>
      </c>
      <c r="E1624" s="54">
        <v>2</v>
      </c>
      <c r="F1624" s="54">
        <v>1</v>
      </c>
      <c r="G1624" s="15">
        <v>1</v>
      </c>
      <c r="H1624" s="54"/>
      <c r="I1624" s="54"/>
      <c r="J1624" s="46">
        <f t="shared" si="373"/>
        <v>4</v>
      </c>
      <c r="K1624" s="62">
        <v>0</v>
      </c>
      <c r="L1624" s="67">
        <v>1</v>
      </c>
      <c r="M1624" s="67">
        <v>1</v>
      </c>
      <c r="N1624" s="67">
        <v>1</v>
      </c>
      <c r="O1624" s="67">
        <v>1</v>
      </c>
      <c r="P1624" s="78">
        <f t="shared" si="375"/>
        <v>4</v>
      </c>
      <c r="Q1624" s="144">
        <f t="shared" si="377"/>
        <v>100</v>
      </c>
    </row>
    <row r="1625" spans="1:17" ht="18" x14ac:dyDescent="0.2">
      <c r="A1625" s="31"/>
      <c r="B1625" s="10" t="s">
        <v>1305</v>
      </c>
      <c r="C1625" s="50">
        <v>44</v>
      </c>
      <c r="D1625" s="50" t="str">
        <f t="shared" si="379"/>
        <v>0-100</v>
      </c>
      <c r="E1625" s="54">
        <v>0</v>
      </c>
      <c r="F1625" s="54"/>
      <c r="G1625" s="15"/>
      <c r="H1625" s="54"/>
      <c r="I1625" s="54"/>
      <c r="J1625" s="46">
        <f t="shared" si="373"/>
        <v>0</v>
      </c>
      <c r="K1625" s="62">
        <v>0</v>
      </c>
      <c r="L1625" s="67"/>
      <c r="M1625" s="67"/>
      <c r="N1625" s="67"/>
      <c r="O1625" s="67"/>
      <c r="P1625" s="78">
        <f t="shared" si="375"/>
        <v>0</v>
      </c>
      <c r="Q1625" s="146" t="s">
        <v>1798</v>
      </c>
    </row>
    <row r="1626" spans="1:17" ht="18" x14ac:dyDescent="0.2">
      <c r="A1626" s="31"/>
      <c r="B1626" s="10" t="s">
        <v>948</v>
      </c>
      <c r="C1626" s="50">
        <v>101</v>
      </c>
      <c r="D1626" s="50" t="str">
        <f t="shared" si="379"/>
        <v>100-200</v>
      </c>
      <c r="E1626" s="54">
        <v>0</v>
      </c>
      <c r="F1626" s="54"/>
      <c r="G1626" s="15"/>
      <c r="H1626" s="54"/>
      <c r="I1626" s="54"/>
      <c r="J1626" s="46">
        <f t="shared" si="373"/>
        <v>0</v>
      </c>
      <c r="K1626" s="62">
        <v>0</v>
      </c>
      <c r="L1626" s="67"/>
      <c r="M1626" s="67"/>
      <c r="N1626" s="67"/>
      <c r="O1626" s="67"/>
      <c r="P1626" s="78">
        <f t="shared" si="375"/>
        <v>0</v>
      </c>
      <c r="Q1626" s="146" t="s">
        <v>1798</v>
      </c>
    </row>
    <row r="1627" spans="1:17" ht="18" x14ac:dyDescent="0.2">
      <c r="A1627" s="39">
        <v>2</v>
      </c>
      <c r="B1627" s="12" t="s">
        <v>1756</v>
      </c>
      <c r="C1627" s="40">
        <v>842</v>
      </c>
      <c r="D1627" s="40"/>
      <c r="E1627" s="53">
        <f>SUM(E1628:E1633)</f>
        <v>2</v>
      </c>
      <c r="F1627" s="53">
        <f t="shared" ref="F1627:H1627" si="384">SUM(F1628:F1633)</f>
        <v>0</v>
      </c>
      <c r="G1627" s="53">
        <f t="shared" si="384"/>
        <v>0</v>
      </c>
      <c r="H1627" s="53">
        <f t="shared" si="384"/>
        <v>0</v>
      </c>
      <c r="I1627" s="150">
        <v>0</v>
      </c>
      <c r="J1627" s="42">
        <f t="shared" si="373"/>
        <v>2</v>
      </c>
      <c r="K1627" s="49">
        <f>SUM(K1628:K1633)</f>
        <v>1</v>
      </c>
      <c r="L1627" s="49">
        <v>0</v>
      </c>
      <c r="M1627" s="49">
        <v>0</v>
      </c>
      <c r="N1627" s="49">
        <v>0</v>
      </c>
      <c r="O1627" s="49">
        <v>0</v>
      </c>
      <c r="P1627" s="78">
        <f t="shared" si="375"/>
        <v>1</v>
      </c>
      <c r="Q1627" s="144">
        <f t="shared" si="377"/>
        <v>200</v>
      </c>
    </row>
    <row r="1628" spans="1:17" ht="18" x14ac:dyDescent="0.2">
      <c r="A1628" s="31"/>
      <c r="B1628" s="10" t="s">
        <v>1162</v>
      </c>
      <c r="C1628" s="50">
        <v>373</v>
      </c>
      <c r="D1628" s="50" t="str">
        <f t="shared" si="379"/>
        <v>300-500</v>
      </c>
      <c r="E1628" s="54">
        <v>1</v>
      </c>
      <c r="F1628" s="54"/>
      <c r="G1628" s="15"/>
      <c r="H1628" s="54"/>
      <c r="I1628" s="54"/>
      <c r="J1628" s="46">
        <f t="shared" si="373"/>
        <v>1</v>
      </c>
      <c r="K1628" s="62">
        <v>1</v>
      </c>
      <c r="L1628" s="67"/>
      <c r="M1628" s="67"/>
      <c r="N1628" s="67"/>
      <c r="O1628" s="67"/>
      <c r="P1628" s="78">
        <f t="shared" si="375"/>
        <v>1</v>
      </c>
      <c r="Q1628" s="144">
        <f t="shared" si="377"/>
        <v>100</v>
      </c>
    </row>
    <row r="1629" spans="1:17" ht="18" x14ac:dyDescent="0.2">
      <c r="A1629" s="31"/>
      <c r="B1629" s="10" t="s">
        <v>896</v>
      </c>
      <c r="C1629" s="50">
        <v>287</v>
      </c>
      <c r="D1629" s="50" t="str">
        <f t="shared" si="379"/>
        <v>200-300</v>
      </c>
      <c r="E1629" s="54">
        <v>1</v>
      </c>
      <c r="F1629" s="54"/>
      <c r="G1629" s="15"/>
      <c r="H1629" s="54"/>
      <c r="I1629" s="54"/>
      <c r="J1629" s="46">
        <f t="shared" si="373"/>
        <v>1</v>
      </c>
      <c r="K1629" s="62">
        <v>0</v>
      </c>
      <c r="L1629" s="67"/>
      <c r="M1629" s="67"/>
      <c r="N1629" s="67"/>
      <c r="O1629" s="67"/>
      <c r="P1629" s="78">
        <f t="shared" si="375"/>
        <v>0</v>
      </c>
      <c r="Q1629" s="146" t="s">
        <v>1798</v>
      </c>
    </row>
    <row r="1630" spans="1:17" ht="18" x14ac:dyDescent="0.2">
      <c r="A1630" s="31"/>
      <c r="B1630" s="10" t="s">
        <v>1306</v>
      </c>
      <c r="C1630" s="50">
        <v>60</v>
      </c>
      <c r="D1630" s="50" t="str">
        <f t="shared" si="379"/>
        <v>0-100</v>
      </c>
      <c r="E1630" s="54">
        <v>0</v>
      </c>
      <c r="F1630" s="54"/>
      <c r="G1630" s="15"/>
      <c r="H1630" s="54"/>
      <c r="I1630" s="54"/>
      <c r="J1630" s="46">
        <f t="shared" si="373"/>
        <v>0</v>
      </c>
      <c r="K1630" s="62">
        <v>0</v>
      </c>
      <c r="L1630" s="67"/>
      <c r="M1630" s="67"/>
      <c r="N1630" s="67"/>
      <c r="O1630" s="67"/>
      <c r="P1630" s="78">
        <f t="shared" si="375"/>
        <v>0</v>
      </c>
      <c r="Q1630" s="146" t="s">
        <v>1798</v>
      </c>
    </row>
    <row r="1631" spans="1:17" ht="18" x14ac:dyDescent="0.2">
      <c r="A1631" s="31"/>
      <c r="B1631" s="10" t="s">
        <v>1307</v>
      </c>
      <c r="C1631" s="50">
        <v>12</v>
      </c>
      <c r="D1631" s="50" t="str">
        <f t="shared" si="379"/>
        <v>0-100</v>
      </c>
      <c r="E1631" s="54">
        <v>0</v>
      </c>
      <c r="F1631" s="54"/>
      <c r="G1631" s="15"/>
      <c r="H1631" s="54"/>
      <c r="I1631" s="54"/>
      <c r="J1631" s="46">
        <f t="shared" si="373"/>
        <v>0</v>
      </c>
      <c r="K1631" s="62">
        <v>0</v>
      </c>
      <c r="L1631" s="67"/>
      <c r="M1631" s="67"/>
      <c r="N1631" s="67"/>
      <c r="O1631" s="67"/>
      <c r="P1631" s="78">
        <f t="shared" si="375"/>
        <v>0</v>
      </c>
      <c r="Q1631" s="146" t="s">
        <v>1798</v>
      </c>
    </row>
    <row r="1632" spans="1:17" ht="18" x14ac:dyDescent="0.2">
      <c r="A1632" s="31"/>
      <c r="B1632" s="10" t="s">
        <v>998</v>
      </c>
      <c r="C1632" s="50">
        <v>104</v>
      </c>
      <c r="D1632" s="50" t="str">
        <f t="shared" si="379"/>
        <v>100-200</v>
      </c>
      <c r="E1632" s="54">
        <v>0</v>
      </c>
      <c r="F1632" s="54"/>
      <c r="G1632" s="15"/>
      <c r="H1632" s="54"/>
      <c r="I1632" s="54"/>
      <c r="J1632" s="46">
        <f t="shared" si="373"/>
        <v>0</v>
      </c>
      <c r="K1632" s="62">
        <v>0</v>
      </c>
      <c r="L1632" s="67"/>
      <c r="M1632" s="67"/>
      <c r="N1632" s="67"/>
      <c r="O1632" s="67"/>
      <c r="P1632" s="78">
        <f t="shared" si="375"/>
        <v>0</v>
      </c>
      <c r="Q1632" s="146" t="s">
        <v>1798</v>
      </c>
    </row>
    <row r="1633" spans="1:17" ht="18" x14ac:dyDescent="0.2">
      <c r="A1633" s="31"/>
      <c r="B1633" s="10" t="s">
        <v>1308</v>
      </c>
      <c r="C1633" s="50">
        <v>6</v>
      </c>
      <c r="D1633" s="50" t="str">
        <f t="shared" si="379"/>
        <v>0-100</v>
      </c>
      <c r="E1633" s="54">
        <v>0</v>
      </c>
      <c r="F1633" s="54"/>
      <c r="G1633" s="15"/>
      <c r="H1633" s="54"/>
      <c r="I1633" s="54"/>
      <c r="J1633" s="46">
        <f t="shared" si="373"/>
        <v>0</v>
      </c>
      <c r="K1633" s="62">
        <v>0</v>
      </c>
      <c r="L1633" s="67"/>
      <c r="M1633" s="67"/>
      <c r="N1633" s="67"/>
      <c r="O1633" s="67"/>
      <c r="P1633" s="78">
        <f t="shared" si="375"/>
        <v>0</v>
      </c>
      <c r="Q1633" s="146" t="s">
        <v>1798</v>
      </c>
    </row>
    <row r="1634" spans="1:17" ht="18" x14ac:dyDescent="0.2">
      <c r="A1634" s="39">
        <v>3</v>
      </c>
      <c r="B1634" s="12" t="s">
        <v>1757</v>
      </c>
      <c r="C1634" s="40">
        <v>571</v>
      </c>
      <c r="D1634" s="40"/>
      <c r="E1634" s="53">
        <f>SUM(E1635:E1637)</f>
        <v>3</v>
      </c>
      <c r="F1634" s="53">
        <f t="shared" ref="F1634:O1634" si="385">SUM(F1635:F1637)</f>
        <v>0</v>
      </c>
      <c r="G1634" s="53">
        <f t="shared" si="385"/>
        <v>0</v>
      </c>
      <c r="H1634" s="53">
        <f t="shared" si="385"/>
        <v>0</v>
      </c>
      <c r="I1634" s="53">
        <f t="shared" si="385"/>
        <v>0</v>
      </c>
      <c r="J1634" s="42">
        <f t="shared" si="373"/>
        <v>3</v>
      </c>
      <c r="K1634" s="41">
        <f t="shared" si="385"/>
        <v>1</v>
      </c>
      <c r="L1634" s="41">
        <f t="shared" si="385"/>
        <v>0</v>
      </c>
      <c r="M1634" s="41">
        <f t="shared" si="385"/>
        <v>0</v>
      </c>
      <c r="N1634" s="41">
        <f t="shared" si="385"/>
        <v>0</v>
      </c>
      <c r="O1634" s="41">
        <f t="shared" si="385"/>
        <v>0</v>
      </c>
      <c r="P1634" s="78">
        <f t="shared" si="375"/>
        <v>1</v>
      </c>
      <c r="Q1634" s="144">
        <f t="shared" si="377"/>
        <v>300</v>
      </c>
    </row>
    <row r="1635" spans="1:17" ht="18" x14ac:dyDescent="0.2">
      <c r="A1635" s="31"/>
      <c r="B1635" s="10" t="s">
        <v>1149</v>
      </c>
      <c r="C1635" s="50">
        <v>251</v>
      </c>
      <c r="D1635" s="50" t="str">
        <f t="shared" si="379"/>
        <v>200-300</v>
      </c>
      <c r="E1635" s="54">
        <v>1</v>
      </c>
      <c r="F1635" s="54"/>
      <c r="G1635" s="15"/>
      <c r="H1635" s="54"/>
      <c r="I1635" s="54"/>
      <c r="J1635" s="46">
        <f t="shared" si="373"/>
        <v>1</v>
      </c>
      <c r="K1635" s="62">
        <v>1</v>
      </c>
      <c r="L1635" s="67"/>
      <c r="M1635" s="67"/>
      <c r="N1635" s="67"/>
      <c r="O1635" s="67"/>
      <c r="P1635" s="78">
        <f t="shared" si="375"/>
        <v>1</v>
      </c>
      <c r="Q1635" s="144">
        <f t="shared" si="377"/>
        <v>100</v>
      </c>
    </row>
    <row r="1636" spans="1:17" ht="18" x14ac:dyDescent="0.2">
      <c r="A1636" s="31"/>
      <c r="B1636" s="10" t="s">
        <v>1309</v>
      </c>
      <c r="C1636" s="50">
        <v>162</v>
      </c>
      <c r="D1636" s="50" t="str">
        <f t="shared" si="379"/>
        <v>100-200</v>
      </c>
      <c r="E1636" s="54">
        <v>1</v>
      </c>
      <c r="F1636" s="54"/>
      <c r="G1636" s="15"/>
      <c r="H1636" s="54"/>
      <c r="I1636" s="54"/>
      <c r="J1636" s="46">
        <f t="shared" si="373"/>
        <v>1</v>
      </c>
      <c r="K1636" s="62">
        <v>0</v>
      </c>
      <c r="L1636" s="67"/>
      <c r="M1636" s="67"/>
      <c r="N1636" s="67"/>
      <c r="O1636" s="67"/>
      <c r="P1636" s="78">
        <f t="shared" si="375"/>
        <v>0</v>
      </c>
      <c r="Q1636" s="80" t="s">
        <v>1799</v>
      </c>
    </row>
    <row r="1637" spans="1:17" ht="18" x14ac:dyDescent="0.2">
      <c r="A1637" s="31"/>
      <c r="B1637" s="10" t="s">
        <v>1310</v>
      </c>
      <c r="C1637" s="50">
        <v>158</v>
      </c>
      <c r="D1637" s="50" t="str">
        <f t="shared" si="379"/>
        <v>100-200</v>
      </c>
      <c r="E1637" s="54">
        <v>1</v>
      </c>
      <c r="F1637" s="54"/>
      <c r="G1637" s="15"/>
      <c r="H1637" s="54"/>
      <c r="I1637" s="54"/>
      <c r="J1637" s="46">
        <f t="shared" si="373"/>
        <v>1</v>
      </c>
      <c r="K1637" s="62">
        <v>0</v>
      </c>
      <c r="L1637" s="67"/>
      <c r="M1637" s="67"/>
      <c r="N1637" s="67"/>
      <c r="O1637" s="67"/>
      <c r="P1637" s="78">
        <f t="shared" si="375"/>
        <v>0</v>
      </c>
      <c r="Q1637" s="80" t="s">
        <v>1799</v>
      </c>
    </row>
    <row r="1638" spans="1:17" ht="18" x14ac:dyDescent="0.2">
      <c r="A1638" s="39">
        <v>4</v>
      </c>
      <c r="B1638" s="12" t="s">
        <v>1758</v>
      </c>
      <c r="C1638" s="40">
        <v>1143</v>
      </c>
      <c r="D1638" s="40"/>
      <c r="E1638" s="53">
        <f>SUM(E1639:E1641)</f>
        <v>3</v>
      </c>
      <c r="F1638" s="53">
        <f t="shared" ref="F1638:H1638" si="386">SUM(F1639:F1641)</f>
        <v>0</v>
      </c>
      <c r="G1638" s="53">
        <f t="shared" si="386"/>
        <v>0</v>
      </c>
      <c r="H1638" s="53">
        <f t="shared" si="386"/>
        <v>0</v>
      </c>
      <c r="I1638" s="150">
        <v>0</v>
      </c>
      <c r="J1638" s="42">
        <f t="shared" si="373"/>
        <v>3</v>
      </c>
      <c r="K1638" s="49">
        <f>SUM(K1639:K1641)</f>
        <v>2</v>
      </c>
      <c r="L1638" s="49">
        <f t="shared" ref="L1638:O1638" si="387">SUM(L1639:L1641)</f>
        <v>0</v>
      </c>
      <c r="M1638" s="49">
        <f t="shared" si="387"/>
        <v>0</v>
      </c>
      <c r="N1638" s="49">
        <f t="shared" si="387"/>
        <v>0</v>
      </c>
      <c r="O1638" s="49">
        <f t="shared" si="387"/>
        <v>0</v>
      </c>
      <c r="P1638" s="78">
        <f t="shared" si="375"/>
        <v>2</v>
      </c>
      <c r="Q1638" s="144">
        <f t="shared" si="377"/>
        <v>150</v>
      </c>
    </row>
    <row r="1639" spans="1:17" ht="18" x14ac:dyDescent="0.2">
      <c r="A1639" s="31"/>
      <c r="B1639" s="10" t="s">
        <v>1311</v>
      </c>
      <c r="C1639" s="50">
        <v>560</v>
      </c>
      <c r="D1639" s="50" t="str">
        <f t="shared" si="379"/>
        <v>500-1000</v>
      </c>
      <c r="E1639" s="54">
        <v>1</v>
      </c>
      <c r="F1639" s="54"/>
      <c r="G1639" s="15"/>
      <c r="H1639" s="54"/>
      <c r="I1639" s="54"/>
      <c r="J1639" s="46">
        <f t="shared" si="373"/>
        <v>1</v>
      </c>
      <c r="K1639" s="62">
        <v>1</v>
      </c>
      <c r="L1639" s="67"/>
      <c r="M1639" s="67"/>
      <c r="N1639" s="67"/>
      <c r="O1639" s="67"/>
      <c r="P1639" s="78">
        <f t="shared" si="375"/>
        <v>1</v>
      </c>
      <c r="Q1639" s="144">
        <f t="shared" si="377"/>
        <v>100</v>
      </c>
    </row>
    <row r="1640" spans="1:17" ht="18" x14ac:dyDescent="0.2">
      <c r="A1640" s="31"/>
      <c r="B1640" s="10" t="s">
        <v>1312</v>
      </c>
      <c r="C1640" s="50">
        <v>270</v>
      </c>
      <c r="D1640" s="50" t="str">
        <f t="shared" si="379"/>
        <v>200-300</v>
      </c>
      <c r="E1640" s="54">
        <v>1</v>
      </c>
      <c r="F1640" s="54"/>
      <c r="G1640" s="15"/>
      <c r="H1640" s="54"/>
      <c r="I1640" s="54"/>
      <c r="J1640" s="46">
        <f t="shared" si="373"/>
        <v>1</v>
      </c>
      <c r="K1640" s="62">
        <v>0</v>
      </c>
      <c r="L1640" s="67"/>
      <c r="M1640" s="67"/>
      <c r="N1640" s="67"/>
      <c r="O1640" s="67"/>
      <c r="P1640" s="78">
        <f t="shared" si="375"/>
        <v>0</v>
      </c>
      <c r="Q1640" s="80" t="s">
        <v>1799</v>
      </c>
    </row>
    <row r="1641" spans="1:17" ht="18" x14ac:dyDescent="0.2">
      <c r="A1641" s="31"/>
      <c r="B1641" s="10" t="s">
        <v>1313</v>
      </c>
      <c r="C1641" s="50">
        <v>313</v>
      </c>
      <c r="D1641" s="50" t="str">
        <f t="shared" si="379"/>
        <v>300-500</v>
      </c>
      <c r="E1641" s="54">
        <v>1</v>
      </c>
      <c r="F1641" s="54"/>
      <c r="G1641" s="15"/>
      <c r="H1641" s="54"/>
      <c r="I1641" s="54"/>
      <c r="J1641" s="46">
        <f t="shared" si="373"/>
        <v>1</v>
      </c>
      <c r="K1641" s="62">
        <v>1</v>
      </c>
      <c r="L1641" s="67"/>
      <c r="M1641" s="67"/>
      <c r="N1641" s="67"/>
      <c r="O1641" s="67"/>
      <c r="P1641" s="78">
        <f t="shared" si="375"/>
        <v>1</v>
      </c>
      <c r="Q1641" s="144">
        <f t="shared" si="377"/>
        <v>100</v>
      </c>
    </row>
    <row r="1642" spans="1:17" ht="18" x14ac:dyDescent="0.2">
      <c r="A1642" s="39">
        <v>5</v>
      </c>
      <c r="B1642" s="12" t="s">
        <v>1759</v>
      </c>
      <c r="C1642" s="40">
        <v>837</v>
      </c>
      <c r="D1642" s="40"/>
      <c r="E1642" s="53">
        <f>SUM(E1643)</f>
        <v>1</v>
      </c>
      <c r="F1642" s="53">
        <f t="shared" ref="F1642:H1642" si="388">SUM(F1643)</f>
        <v>0</v>
      </c>
      <c r="G1642" s="53">
        <f t="shared" si="388"/>
        <v>0</v>
      </c>
      <c r="H1642" s="53">
        <f t="shared" si="388"/>
        <v>0</v>
      </c>
      <c r="I1642" s="150">
        <v>0</v>
      </c>
      <c r="J1642" s="42">
        <f t="shared" si="373"/>
        <v>1</v>
      </c>
      <c r="K1642" s="49">
        <f>SUM(K1643)</f>
        <v>1</v>
      </c>
      <c r="L1642" s="49">
        <v>0</v>
      </c>
      <c r="M1642" s="49">
        <v>0</v>
      </c>
      <c r="N1642" s="49">
        <v>0</v>
      </c>
      <c r="O1642" s="49">
        <v>0</v>
      </c>
      <c r="P1642" s="78">
        <f t="shared" si="375"/>
        <v>1</v>
      </c>
      <c r="Q1642" s="144">
        <f t="shared" si="377"/>
        <v>100</v>
      </c>
    </row>
    <row r="1643" spans="1:17" ht="18" x14ac:dyDescent="0.2">
      <c r="A1643" s="31"/>
      <c r="B1643" s="10" t="s">
        <v>1314</v>
      </c>
      <c r="C1643" s="50">
        <v>837</v>
      </c>
      <c r="D1643" s="50" t="str">
        <f t="shared" si="379"/>
        <v>500-1000</v>
      </c>
      <c r="E1643" s="54">
        <v>1</v>
      </c>
      <c r="F1643" s="54"/>
      <c r="G1643" s="15"/>
      <c r="H1643" s="54"/>
      <c r="I1643" s="54"/>
      <c r="J1643" s="46">
        <f t="shared" si="373"/>
        <v>1</v>
      </c>
      <c r="K1643" s="62">
        <v>1</v>
      </c>
      <c r="L1643" s="67"/>
      <c r="M1643" s="67"/>
      <c r="N1643" s="67"/>
      <c r="O1643" s="67"/>
      <c r="P1643" s="78">
        <f t="shared" si="375"/>
        <v>1</v>
      </c>
      <c r="Q1643" s="144">
        <f t="shared" si="377"/>
        <v>100</v>
      </c>
    </row>
    <row r="1644" spans="1:17" ht="18" x14ac:dyDescent="0.2">
      <c r="A1644" s="39">
        <v>6</v>
      </c>
      <c r="B1644" s="12" t="s">
        <v>1760</v>
      </c>
      <c r="C1644" s="40">
        <v>2254</v>
      </c>
      <c r="D1644" s="40"/>
      <c r="E1644" s="53">
        <f>SUM(E1645:E1649)</f>
        <v>2</v>
      </c>
      <c r="F1644" s="53">
        <f t="shared" ref="F1644:O1644" si="389">SUM(F1645:F1649)</f>
        <v>1</v>
      </c>
      <c r="G1644" s="53">
        <f t="shared" si="389"/>
        <v>0</v>
      </c>
      <c r="H1644" s="53">
        <f t="shared" si="389"/>
        <v>1</v>
      </c>
      <c r="I1644" s="53">
        <f t="shared" si="389"/>
        <v>0</v>
      </c>
      <c r="J1644" s="42">
        <f t="shared" si="373"/>
        <v>4</v>
      </c>
      <c r="K1644" s="41">
        <f t="shared" si="389"/>
        <v>1</v>
      </c>
      <c r="L1644" s="41">
        <f t="shared" si="389"/>
        <v>0</v>
      </c>
      <c r="M1644" s="41">
        <f t="shared" si="389"/>
        <v>0</v>
      </c>
      <c r="N1644" s="41">
        <f t="shared" si="389"/>
        <v>0</v>
      </c>
      <c r="O1644" s="41">
        <f t="shared" si="389"/>
        <v>0</v>
      </c>
      <c r="P1644" s="78">
        <f t="shared" si="375"/>
        <v>1</v>
      </c>
      <c r="Q1644" s="144">
        <f t="shared" si="377"/>
        <v>400</v>
      </c>
    </row>
    <row r="1645" spans="1:17" ht="18" x14ac:dyDescent="0.2">
      <c r="A1645" s="31"/>
      <c r="B1645" s="10" t="s">
        <v>1315</v>
      </c>
      <c r="C1645" s="50">
        <v>1652</v>
      </c>
      <c r="D1645" s="50" t="str">
        <f t="shared" si="379"/>
        <v>1500-2000</v>
      </c>
      <c r="E1645" s="54">
        <v>0</v>
      </c>
      <c r="F1645" s="54">
        <v>1</v>
      </c>
      <c r="G1645" s="15"/>
      <c r="H1645" s="54">
        <v>1</v>
      </c>
      <c r="I1645" s="54"/>
      <c r="J1645" s="46">
        <f t="shared" si="373"/>
        <v>2</v>
      </c>
      <c r="K1645" s="62">
        <v>1</v>
      </c>
      <c r="L1645" s="67"/>
      <c r="M1645" s="67"/>
      <c r="N1645" s="67"/>
      <c r="O1645" s="67"/>
      <c r="P1645" s="78">
        <f t="shared" si="375"/>
        <v>1</v>
      </c>
      <c r="Q1645" s="144">
        <f t="shared" si="377"/>
        <v>200</v>
      </c>
    </row>
    <row r="1646" spans="1:17" ht="18" x14ac:dyDescent="0.2">
      <c r="A1646" s="31"/>
      <c r="B1646" s="10" t="s">
        <v>1316</v>
      </c>
      <c r="C1646" s="50">
        <v>164</v>
      </c>
      <c r="D1646" s="50" t="str">
        <f t="shared" si="379"/>
        <v>100-200</v>
      </c>
      <c r="E1646" s="54">
        <v>0</v>
      </c>
      <c r="F1646" s="54"/>
      <c r="G1646" s="15"/>
      <c r="H1646" s="54"/>
      <c r="I1646" s="54"/>
      <c r="J1646" s="46">
        <f t="shared" si="373"/>
        <v>0</v>
      </c>
      <c r="K1646" s="62">
        <v>0</v>
      </c>
      <c r="L1646" s="67"/>
      <c r="M1646" s="67"/>
      <c r="N1646" s="67"/>
      <c r="O1646" s="67"/>
      <c r="P1646" s="78">
        <f t="shared" si="375"/>
        <v>0</v>
      </c>
      <c r="Q1646" s="146" t="s">
        <v>1798</v>
      </c>
    </row>
    <row r="1647" spans="1:17" ht="18" x14ac:dyDescent="0.2">
      <c r="A1647" s="31"/>
      <c r="B1647" s="10" t="s">
        <v>1317</v>
      </c>
      <c r="C1647" s="50">
        <v>3</v>
      </c>
      <c r="D1647" s="50" t="str">
        <f t="shared" si="379"/>
        <v>0-100</v>
      </c>
      <c r="E1647" s="54">
        <v>0</v>
      </c>
      <c r="F1647" s="54"/>
      <c r="G1647" s="15"/>
      <c r="H1647" s="54"/>
      <c r="I1647" s="54"/>
      <c r="J1647" s="46">
        <f t="shared" si="373"/>
        <v>0</v>
      </c>
      <c r="K1647" s="62">
        <v>0</v>
      </c>
      <c r="L1647" s="67"/>
      <c r="M1647" s="67"/>
      <c r="N1647" s="67"/>
      <c r="O1647" s="67"/>
      <c r="P1647" s="78">
        <f t="shared" si="375"/>
        <v>0</v>
      </c>
      <c r="Q1647" s="146" t="s">
        <v>1798</v>
      </c>
    </row>
    <row r="1648" spans="1:17" ht="18" x14ac:dyDescent="0.2">
      <c r="A1648" s="31"/>
      <c r="B1648" s="10" t="s">
        <v>1318</v>
      </c>
      <c r="C1648" s="50">
        <v>202</v>
      </c>
      <c r="D1648" s="50" t="str">
        <f t="shared" si="379"/>
        <v>200-300</v>
      </c>
      <c r="E1648" s="54">
        <v>1</v>
      </c>
      <c r="F1648" s="54"/>
      <c r="G1648" s="15"/>
      <c r="H1648" s="54"/>
      <c r="I1648" s="54"/>
      <c r="J1648" s="46">
        <f t="shared" si="373"/>
        <v>1</v>
      </c>
      <c r="K1648" s="62">
        <v>0</v>
      </c>
      <c r="L1648" s="67"/>
      <c r="M1648" s="67"/>
      <c r="N1648" s="67"/>
      <c r="O1648" s="67"/>
      <c r="P1648" s="78">
        <f t="shared" si="375"/>
        <v>0</v>
      </c>
      <c r="Q1648" s="80" t="s">
        <v>1799</v>
      </c>
    </row>
    <row r="1649" spans="1:17" ht="18" x14ac:dyDescent="0.2">
      <c r="A1649" s="31"/>
      <c r="B1649" s="10" t="s">
        <v>1319</v>
      </c>
      <c r="C1649" s="50">
        <v>233</v>
      </c>
      <c r="D1649" s="50" t="str">
        <f t="shared" si="379"/>
        <v>200-300</v>
      </c>
      <c r="E1649" s="54">
        <v>1</v>
      </c>
      <c r="F1649" s="54"/>
      <c r="G1649" s="15"/>
      <c r="H1649" s="54"/>
      <c r="I1649" s="54"/>
      <c r="J1649" s="46">
        <f t="shared" si="373"/>
        <v>1</v>
      </c>
      <c r="K1649" s="62">
        <v>0</v>
      </c>
      <c r="L1649" s="67"/>
      <c r="M1649" s="67"/>
      <c r="N1649" s="67"/>
      <c r="O1649" s="67"/>
      <c r="P1649" s="78">
        <f t="shared" si="375"/>
        <v>0</v>
      </c>
      <c r="Q1649" s="80" t="s">
        <v>1799</v>
      </c>
    </row>
    <row r="1650" spans="1:17" ht="18" x14ac:dyDescent="0.2">
      <c r="A1650" s="39">
        <v>7</v>
      </c>
      <c r="B1650" s="12" t="s">
        <v>1761</v>
      </c>
      <c r="C1650" s="40">
        <v>1175</v>
      </c>
      <c r="D1650" s="40"/>
      <c r="E1650" s="53">
        <f>SUM(E1651:E1655)</f>
        <v>1</v>
      </c>
      <c r="F1650" s="53">
        <f t="shared" ref="F1650:O1650" si="390">SUM(F1651:F1655)</f>
        <v>0</v>
      </c>
      <c r="G1650" s="53">
        <f t="shared" si="390"/>
        <v>0</v>
      </c>
      <c r="H1650" s="53">
        <f t="shared" si="390"/>
        <v>0</v>
      </c>
      <c r="I1650" s="53">
        <f t="shared" si="390"/>
        <v>0</v>
      </c>
      <c r="J1650" s="42">
        <f t="shared" si="373"/>
        <v>1</v>
      </c>
      <c r="K1650" s="41">
        <f t="shared" si="390"/>
        <v>1</v>
      </c>
      <c r="L1650" s="41">
        <f t="shared" si="390"/>
        <v>0</v>
      </c>
      <c r="M1650" s="41">
        <f t="shared" si="390"/>
        <v>0</v>
      </c>
      <c r="N1650" s="41">
        <f t="shared" si="390"/>
        <v>0</v>
      </c>
      <c r="O1650" s="41">
        <f t="shared" si="390"/>
        <v>0</v>
      </c>
      <c r="P1650" s="78">
        <f t="shared" si="375"/>
        <v>1</v>
      </c>
      <c r="Q1650" s="144">
        <f t="shared" si="377"/>
        <v>100</v>
      </c>
    </row>
    <row r="1651" spans="1:17" ht="18" x14ac:dyDescent="0.2">
      <c r="A1651" s="31"/>
      <c r="B1651" s="10" t="s">
        <v>1320</v>
      </c>
      <c r="C1651" s="50">
        <v>891</v>
      </c>
      <c r="D1651" s="50" t="str">
        <f t="shared" si="379"/>
        <v>500-1000</v>
      </c>
      <c r="E1651" s="54">
        <v>1</v>
      </c>
      <c r="F1651" s="54"/>
      <c r="G1651" s="15"/>
      <c r="H1651" s="54"/>
      <c r="I1651" s="54"/>
      <c r="J1651" s="46">
        <f t="shared" si="373"/>
        <v>1</v>
      </c>
      <c r="K1651" s="62">
        <v>1</v>
      </c>
      <c r="L1651" s="67"/>
      <c r="M1651" s="67"/>
      <c r="N1651" s="67"/>
      <c r="O1651" s="67"/>
      <c r="P1651" s="78">
        <f t="shared" si="375"/>
        <v>1</v>
      </c>
      <c r="Q1651" s="144">
        <f t="shared" si="377"/>
        <v>100</v>
      </c>
    </row>
    <row r="1652" spans="1:17" ht="18" x14ac:dyDescent="0.2">
      <c r="A1652" s="31"/>
      <c r="B1652" s="10" t="s">
        <v>1321</v>
      </c>
      <c r="C1652" s="50">
        <v>5</v>
      </c>
      <c r="D1652" s="50" t="str">
        <f t="shared" si="379"/>
        <v>0-100</v>
      </c>
      <c r="E1652" s="54">
        <v>0</v>
      </c>
      <c r="F1652" s="54"/>
      <c r="G1652" s="15"/>
      <c r="H1652" s="54"/>
      <c r="I1652" s="54"/>
      <c r="J1652" s="46">
        <f t="shared" si="373"/>
        <v>0</v>
      </c>
      <c r="K1652" s="62">
        <v>0</v>
      </c>
      <c r="L1652" s="67"/>
      <c r="M1652" s="67"/>
      <c r="N1652" s="67"/>
      <c r="O1652" s="67"/>
      <c r="P1652" s="78">
        <f t="shared" si="375"/>
        <v>0</v>
      </c>
      <c r="Q1652" s="146" t="s">
        <v>1798</v>
      </c>
    </row>
    <row r="1653" spans="1:17" ht="18" x14ac:dyDescent="0.2">
      <c r="A1653" s="31"/>
      <c r="B1653" s="10" t="s">
        <v>1322</v>
      </c>
      <c r="C1653" s="50">
        <v>24</v>
      </c>
      <c r="D1653" s="50" t="str">
        <f t="shared" si="379"/>
        <v>0-100</v>
      </c>
      <c r="E1653" s="54">
        <v>0</v>
      </c>
      <c r="F1653" s="54"/>
      <c r="G1653" s="15"/>
      <c r="H1653" s="54"/>
      <c r="I1653" s="54"/>
      <c r="J1653" s="46">
        <f t="shared" si="373"/>
        <v>0</v>
      </c>
      <c r="K1653" s="62">
        <v>0</v>
      </c>
      <c r="L1653" s="67"/>
      <c r="M1653" s="67"/>
      <c r="N1653" s="67"/>
      <c r="O1653" s="67"/>
      <c r="P1653" s="78">
        <f t="shared" si="375"/>
        <v>0</v>
      </c>
      <c r="Q1653" s="146" t="s">
        <v>1798</v>
      </c>
    </row>
    <row r="1654" spans="1:17" ht="18" x14ac:dyDescent="0.2">
      <c r="A1654" s="31"/>
      <c r="B1654" s="10" t="s">
        <v>1323</v>
      </c>
      <c r="C1654" s="50">
        <v>113</v>
      </c>
      <c r="D1654" s="50" t="str">
        <f t="shared" si="379"/>
        <v>100-200</v>
      </c>
      <c r="E1654" s="54">
        <v>0</v>
      </c>
      <c r="F1654" s="54"/>
      <c r="G1654" s="15"/>
      <c r="H1654" s="54"/>
      <c r="I1654" s="54"/>
      <c r="J1654" s="46">
        <f t="shared" si="373"/>
        <v>0</v>
      </c>
      <c r="K1654" s="62">
        <v>0</v>
      </c>
      <c r="L1654" s="67"/>
      <c r="M1654" s="67"/>
      <c r="N1654" s="67"/>
      <c r="O1654" s="67"/>
      <c r="P1654" s="78">
        <f t="shared" si="375"/>
        <v>0</v>
      </c>
      <c r="Q1654" s="146" t="s">
        <v>1798</v>
      </c>
    </row>
    <row r="1655" spans="1:17" ht="18" x14ac:dyDescent="0.2">
      <c r="A1655" s="31"/>
      <c r="B1655" s="10" t="s">
        <v>1324</v>
      </c>
      <c r="C1655" s="50">
        <v>142</v>
      </c>
      <c r="D1655" s="50" t="str">
        <f t="shared" si="379"/>
        <v>100-200</v>
      </c>
      <c r="E1655" s="54">
        <v>0</v>
      </c>
      <c r="F1655" s="54"/>
      <c r="G1655" s="15"/>
      <c r="H1655" s="54"/>
      <c r="I1655" s="54"/>
      <c r="J1655" s="46">
        <f t="shared" si="373"/>
        <v>0</v>
      </c>
      <c r="K1655" s="62">
        <v>0</v>
      </c>
      <c r="L1655" s="67"/>
      <c r="M1655" s="67"/>
      <c r="N1655" s="67"/>
      <c r="O1655" s="67"/>
      <c r="P1655" s="78">
        <f t="shared" si="375"/>
        <v>0</v>
      </c>
      <c r="Q1655" s="146" t="s">
        <v>1798</v>
      </c>
    </row>
    <row r="1656" spans="1:17" ht="18" x14ac:dyDescent="0.2">
      <c r="A1656" s="39">
        <v>8</v>
      </c>
      <c r="B1656" s="12" t="s">
        <v>1762</v>
      </c>
      <c r="C1656" s="40">
        <v>555</v>
      </c>
      <c r="D1656" s="40"/>
      <c r="E1656" s="53">
        <f>SUM(E1657)</f>
        <v>1</v>
      </c>
      <c r="F1656" s="53">
        <f t="shared" ref="F1656:O1656" si="391">SUM(F1657)</f>
        <v>0</v>
      </c>
      <c r="G1656" s="53">
        <f t="shared" si="391"/>
        <v>0</v>
      </c>
      <c r="H1656" s="53">
        <f t="shared" si="391"/>
        <v>0</v>
      </c>
      <c r="I1656" s="53">
        <f t="shared" si="391"/>
        <v>0</v>
      </c>
      <c r="J1656" s="42">
        <f t="shared" si="373"/>
        <v>1</v>
      </c>
      <c r="K1656" s="41">
        <f t="shared" si="391"/>
        <v>1</v>
      </c>
      <c r="L1656" s="41">
        <f t="shared" si="391"/>
        <v>0</v>
      </c>
      <c r="M1656" s="41">
        <f t="shared" si="391"/>
        <v>0</v>
      </c>
      <c r="N1656" s="41">
        <f t="shared" si="391"/>
        <v>0</v>
      </c>
      <c r="O1656" s="41">
        <f t="shared" si="391"/>
        <v>0</v>
      </c>
      <c r="P1656" s="78">
        <f t="shared" si="375"/>
        <v>1</v>
      </c>
      <c r="Q1656" s="144">
        <f t="shared" si="377"/>
        <v>100</v>
      </c>
    </row>
    <row r="1657" spans="1:17" ht="18" x14ac:dyDescent="0.2">
      <c r="A1657" s="31"/>
      <c r="B1657" s="10" t="s">
        <v>1325</v>
      </c>
      <c r="C1657" s="50">
        <v>555</v>
      </c>
      <c r="D1657" s="50" t="str">
        <f t="shared" si="379"/>
        <v>500-1000</v>
      </c>
      <c r="E1657" s="54">
        <v>1</v>
      </c>
      <c r="F1657" s="54"/>
      <c r="G1657" s="15"/>
      <c r="H1657" s="54"/>
      <c r="I1657" s="54"/>
      <c r="J1657" s="46">
        <f t="shared" si="373"/>
        <v>1</v>
      </c>
      <c r="K1657" s="62">
        <v>1</v>
      </c>
      <c r="L1657" s="67"/>
      <c r="M1657" s="67"/>
      <c r="N1657" s="67"/>
      <c r="O1657" s="67"/>
      <c r="P1657" s="78">
        <f t="shared" si="375"/>
        <v>1</v>
      </c>
      <c r="Q1657" s="144">
        <f t="shared" si="377"/>
        <v>100</v>
      </c>
    </row>
    <row r="1658" spans="1:17" ht="18" x14ac:dyDescent="0.2">
      <c r="A1658" s="39">
        <v>9</v>
      </c>
      <c r="B1658" s="12" t="s">
        <v>1763</v>
      </c>
      <c r="C1658" s="40">
        <v>546</v>
      </c>
      <c r="D1658" s="40"/>
      <c r="E1658" s="53">
        <f>SUM(E1659:E1661)</f>
        <v>1</v>
      </c>
      <c r="F1658" s="53">
        <f t="shared" ref="F1658:O1658" si="392">SUM(F1659:F1661)</f>
        <v>0</v>
      </c>
      <c r="G1658" s="53">
        <f t="shared" si="392"/>
        <v>0</v>
      </c>
      <c r="H1658" s="53">
        <f t="shared" si="392"/>
        <v>0</v>
      </c>
      <c r="I1658" s="53">
        <f t="shared" si="392"/>
        <v>0</v>
      </c>
      <c r="J1658" s="42">
        <f t="shared" si="373"/>
        <v>1</v>
      </c>
      <c r="K1658" s="41">
        <f t="shared" si="392"/>
        <v>1</v>
      </c>
      <c r="L1658" s="41">
        <f t="shared" si="392"/>
        <v>0</v>
      </c>
      <c r="M1658" s="41">
        <f t="shared" si="392"/>
        <v>0</v>
      </c>
      <c r="N1658" s="41">
        <f t="shared" si="392"/>
        <v>0</v>
      </c>
      <c r="O1658" s="41">
        <f t="shared" si="392"/>
        <v>0</v>
      </c>
      <c r="P1658" s="78">
        <f t="shared" si="375"/>
        <v>1</v>
      </c>
      <c r="Q1658" s="144">
        <f t="shared" si="377"/>
        <v>100</v>
      </c>
    </row>
    <row r="1659" spans="1:17" ht="18" x14ac:dyDescent="0.2">
      <c r="A1659" s="31"/>
      <c r="B1659" s="10" t="s">
        <v>1326</v>
      </c>
      <c r="C1659" s="50">
        <v>406</v>
      </c>
      <c r="D1659" s="50" t="str">
        <f t="shared" si="379"/>
        <v>300-500</v>
      </c>
      <c r="E1659" s="54">
        <v>1</v>
      </c>
      <c r="F1659" s="54"/>
      <c r="G1659" s="15"/>
      <c r="H1659" s="54"/>
      <c r="I1659" s="54"/>
      <c r="J1659" s="46">
        <f t="shared" si="373"/>
        <v>1</v>
      </c>
      <c r="K1659" s="62">
        <v>1</v>
      </c>
      <c r="L1659" s="67"/>
      <c r="M1659" s="67"/>
      <c r="N1659" s="67"/>
      <c r="O1659" s="67"/>
      <c r="P1659" s="78">
        <f t="shared" si="375"/>
        <v>1</v>
      </c>
      <c r="Q1659" s="144">
        <f t="shared" si="377"/>
        <v>100</v>
      </c>
    </row>
    <row r="1660" spans="1:17" ht="18" x14ac:dyDescent="0.2">
      <c r="A1660" s="31"/>
      <c r="B1660" s="10" t="s">
        <v>1327</v>
      </c>
      <c r="C1660" s="50">
        <v>74</v>
      </c>
      <c r="D1660" s="50" t="str">
        <f t="shared" si="379"/>
        <v>0-100</v>
      </c>
      <c r="E1660" s="54">
        <v>0</v>
      </c>
      <c r="F1660" s="54"/>
      <c r="G1660" s="15"/>
      <c r="H1660" s="54"/>
      <c r="I1660" s="54"/>
      <c r="J1660" s="46">
        <f t="shared" si="373"/>
        <v>0</v>
      </c>
      <c r="K1660" s="62">
        <v>0</v>
      </c>
      <c r="L1660" s="67"/>
      <c r="M1660" s="67"/>
      <c r="N1660" s="67"/>
      <c r="O1660" s="67"/>
      <c r="P1660" s="78">
        <f t="shared" si="375"/>
        <v>0</v>
      </c>
      <c r="Q1660" s="146" t="s">
        <v>1798</v>
      </c>
    </row>
    <row r="1661" spans="1:17" ht="18" x14ac:dyDescent="0.2">
      <c r="A1661" s="31"/>
      <c r="B1661" s="10" t="s">
        <v>1328</v>
      </c>
      <c r="C1661" s="50">
        <v>66</v>
      </c>
      <c r="D1661" s="50" t="str">
        <f t="shared" si="379"/>
        <v>0-100</v>
      </c>
      <c r="E1661" s="54">
        <v>0</v>
      </c>
      <c r="F1661" s="54"/>
      <c r="G1661" s="15"/>
      <c r="H1661" s="54"/>
      <c r="I1661" s="54"/>
      <c r="J1661" s="46">
        <f t="shared" ref="J1661:J1724" si="393">SUM(E1661:I1661)</f>
        <v>0</v>
      </c>
      <c r="K1661" s="62">
        <v>0</v>
      </c>
      <c r="L1661" s="67"/>
      <c r="M1661" s="67"/>
      <c r="N1661" s="67"/>
      <c r="O1661" s="67"/>
      <c r="P1661" s="78">
        <f t="shared" si="375"/>
        <v>0</v>
      </c>
      <c r="Q1661" s="146" t="s">
        <v>1798</v>
      </c>
    </row>
    <row r="1662" spans="1:17" ht="18" x14ac:dyDescent="0.2">
      <c r="A1662" s="39">
        <v>10</v>
      </c>
      <c r="B1662" s="12" t="s">
        <v>1764</v>
      </c>
      <c r="C1662" s="40">
        <v>1255</v>
      </c>
      <c r="D1662" s="40"/>
      <c r="E1662" s="53">
        <f>SUM(E1663:E1667)</f>
        <v>4</v>
      </c>
      <c r="F1662" s="53">
        <f t="shared" ref="F1662:O1662" si="394">SUM(F1663:F1667)</f>
        <v>0</v>
      </c>
      <c r="G1662" s="53">
        <f t="shared" si="394"/>
        <v>0</v>
      </c>
      <c r="H1662" s="53">
        <f t="shared" si="394"/>
        <v>0</v>
      </c>
      <c r="I1662" s="53">
        <f t="shared" si="394"/>
        <v>0</v>
      </c>
      <c r="J1662" s="42">
        <f t="shared" si="393"/>
        <v>4</v>
      </c>
      <c r="K1662" s="41">
        <f t="shared" si="394"/>
        <v>1</v>
      </c>
      <c r="L1662" s="41">
        <f t="shared" si="394"/>
        <v>0</v>
      </c>
      <c r="M1662" s="41">
        <f t="shared" si="394"/>
        <v>0</v>
      </c>
      <c r="N1662" s="41">
        <f t="shared" si="394"/>
        <v>0</v>
      </c>
      <c r="O1662" s="41">
        <f t="shared" si="394"/>
        <v>0</v>
      </c>
      <c r="P1662" s="78">
        <f t="shared" si="375"/>
        <v>1</v>
      </c>
      <c r="Q1662" s="144">
        <f t="shared" si="377"/>
        <v>400</v>
      </c>
    </row>
    <row r="1663" spans="1:17" ht="18" x14ac:dyDescent="0.2">
      <c r="A1663" s="31"/>
      <c r="B1663" s="10" t="s">
        <v>1329</v>
      </c>
      <c r="C1663" s="50">
        <v>708</v>
      </c>
      <c r="D1663" s="50" t="str">
        <f t="shared" si="379"/>
        <v>500-1000</v>
      </c>
      <c r="E1663" s="54">
        <v>1</v>
      </c>
      <c r="F1663" s="54"/>
      <c r="G1663" s="15"/>
      <c r="H1663" s="54"/>
      <c r="I1663" s="54"/>
      <c r="J1663" s="46">
        <f t="shared" si="393"/>
        <v>1</v>
      </c>
      <c r="K1663" s="62">
        <v>1</v>
      </c>
      <c r="L1663" s="67"/>
      <c r="M1663" s="67"/>
      <c r="N1663" s="67"/>
      <c r="O1663" s="67"/>
      <c r="P1663" s="78">
        <f t="shared" si="375"/>
        <v>1</v>
      </c>
      <c r="Q1663" s="144">
        <f t="shared" si="377"/>
        <v>100</v>
      </c>
    </row>
    <row r="1664" spans="1:17" ht="18" x14ac:dyDescent="0.2">
      <c r="A1664" s="31"/>
      <c r="B1664" s="10" t="s">
        <v>1330</v>
      </c>
      <c r="C1664" s="50">
        <v>120</v>
      </c>
      <c r="D1664" s="50" t="str">
        <f t="shared" si="379"/>
        <v>100-200</v>
      </c>
      <c r="E1664" s="54">
        <v>1</v>
      </c>
      <c r="F1664" s="54"/>
      <c r="G1664" s="15"/>
      <c r="H1664" s="54"/>
      <c r="I1664" s="54"/>
      <c r="J1664" s="46">
        <f t="shared" si="393"/>
        <v>1</v>
      </c>
      <c r="K1664" s="62">
        <v>0</v>
      </c>
      <c r="L1664" s="67"/>
      <c r="M1664" s="67"/>
      <c r="N1664" s="67"/>
      <c r="O1664" s="67"/>
      <c r="P1664" s="78">
        <f t="shared" si="375"/>
        <v>0</v>
      </c>
      <c r="Q1664" s="80" t="s">
        <v>1799</v>
      </c>
    </row>
    <row r="1665" spans="1:17" ht="18" x14ac:dyDescent="0.2">
      <c r="A1665" s="31"/>
      <c r="B1665" s="10" t="s">
        <v>1137</v>
      </c>
      <c r="C1665" s="50">
        <v>153</v>
      </c>
      <c r="D1665" s="50" t="str">
        <f t="shared" si="379"/>
        <v>100-200</v>
      </c>
      <c r="E1665" s="54">
        <v>0</v>
      </c>
      <c r="F1665" s="54"/>
      <c r="G1665" s="15"/>
      <c r="H1665" s="54"/>
      <c r="I1665" s="54"/>
      <c r="J1665" s="46">
        <f t="shared" si="393"/>
        <v>0</v>
      </c>
      <c r="K1665" s="62">
        <v>0</v>
      </c>
      <c r="L1665" s="67"/>
      <c r="M1665" s="67"/>
      <c r="N1665" s="67"/>
      <c r="O1665" s="67"/>
      <c r="P1665" s="78">
        <f t="shared" si="375"/>
        <v>0</v>
      </c>
      <c r="Q1665" s="146" t="s">
        <v>1798</v>
      </c>
    </row>
    <row r="1666" spans="1:17" ht="18" x14ac:dyDescent="0.2">
      <c r="A1666" s="31"/>
      <c r="B1666" s="10" t="s">
        <v>1331</v>
      </c>
      <c r="C1666" s="50">
        <v>175</v>
      </c>
      <c r="D1666" s="50" t="str">
        <f t="shared" si="379"/>
        <v>100-200</v>
      </c>
      <c r="E1666" s="54">
        <v>1</v>
      </c>
      <c r="F1666" s="54"/>
      <c r="G1666" s="15"/>
      <c r="H1666" s="54"/>
      <c r="I1666" s="54"/>
      <c r="J1666" s="46">
        <f t="shared" si="393"/>
        <v>1</v>
      </c>
      <c r="K1666" s="62">
        <v>0</v>
      </c>
      <c r="L1666" s="67"/>
      <c r="M1666" s="67"/>
      <c r="N1666" s="67"/>
      <c r="O1666" s="67"/>
      <c r="P1666" s="78">
        <f t="shared" si="375"/>
        <v>0</v>
      </c>
      <c r="Q1666" s="80" t="s">
        <v>1799</v>
      </c>
    </row>
    <row r="1667" spans="1:17" ht="18" x14ac:dyDescent="0.2">
      <c r="A1667" s="31"/>
      <c r="B1667" s="10" t="s">
        <v>1332</v>
      </c>
      <c r="C1667" s="50">
        <v>89</v>
      </c>
      <c r="D1667" s="50" t="str">
        <f t="shared" si="379"/>
        <v>0-100</v>
      </c>
      <c r="E1667" s="54">
        <v>1</v>
      </c>
      <c r="F1667" s="54"/>
      <c r="G1667" s="15"/>
      <c r="H1667" s="54"/>
      <c r="I1667" s="54"/>
      <c r="J1667" s="46">
        <f t="shared" si="393"/>
        <v>1</v>
      </c>
      <c r="K1667" s="62">
        <v>0</v>
      </c>
      <c r="L1667" s="67"/>
      <c r="M1667" s="67"/>
      <c r="N1667" s="67"/>
      <c r="O1667" s="67"/>
      <c r="P1667" s="78">
        <f t="shared" si="375"/>
        <v>0</v>
      </c>
      <c r="Q1667" s="80" t="s">
        <v>1799</v>
      </c>
    </row>
    <row r="1668" spans="1:17" ht="18" x14ac:dyDescent="0.2">
      <c r="A1668" s="39">
        <v>11</v>
      </c>
      <c r="B1668" s="12" t="s">
        <v>1765</v>
      </c>
      <c r="C1668" s="40">
        <v>606</v>
      </c>
      <c r="D1668" s="40"/>
      <c r="E1668" s="53">
        <f>SUM(E1669:E1670)</f>
        <v>2</v>
      </c>
      <c r="F1668" s="53">
        <f t="shared" ref="F1668:O1668" si="395">SUM(F1669:F1670)</f>
        <v>0</v>
      </c>
      <c r="G1668" s="53">
        <f t="shared" si="395"/>
        <v>0</v>
      </c>
      <c r="H1668" s="53">
        <f t="shared" si="395"/>
        <v>0</v>
      </c>
      <c r="I1668" s="53">
        <f t="shared" si="395"/>
        <v>0</v>
      </c>
      <c r="J1668" s="42">
        <f t="shared" si="393"/>
        <v>2</v>
      </c>
      <c r="K1668" s="41">
        <f t="shared" si="395"/>
        <v>1</v>
      </c>
      <c r="L1668" s="41">
        <f t="shared" si="395"/>
        <v>0</v>
      </c>
      <c r="M1668" s="41">
        <f t="shared" si="395"/>
        <v>0</v>
      </c>
      <c r="N1668" s="41">
        <f t="shared" si="395"/>
        <v>0</v>
      </c>
      <c r="O1668" s="41">
        <f t="shared" si="395"/>
        <v>0</v>
      </c>
      <c r="P1668" s="78">
        <f t="shared" si="375"/>
        <v>1</v>
      </c>
      <c r="Q1668" s="144">
        <f t="shared" si="377"/>
        <v>200</v>
      </c>
    </row>
    <row r="1669" spans="1:17" ht="18" x14ac:dyDescent="0.2">
      <c r="A1669" s="31"/>
      <c r="B1669" s="10" t="s">
        <v>1333</v>
      </c>
      <c r="C1669" s="50">
        <v>439</v>
      </c>
      <c r="D1669" s="50" t="str">
        <f t="shared" si="379"/>
        <v>300-500</v>
      </c>
      <c r="E1669" s="54">
        <v>1</v>
      </c>
      <c r="F1669" s="54"/>
      <c r="G1669" s="15"/>
      <c r="H1669" s="54"/>
      <c r="I1669" s="54"/>
      <c r="J1669" s="46">
        <f t="shared" si="393"/>
        <v>1</v>
      </c>
      <c r="K1669" s="62">
        <v>1</v>
      </c>
      <c r="L1669" s="67"/>
      <c r="M1669" s="67"/>
      <c r="N1669" s="67"/>
      <c r="O1669" s="67"/>
      <c r="P1669" s="78">
        <f t="shared" ref="P1669:P1732" si="396">SUM(K1669:O1669)</f>
        <v>1</v>
      </c>
      <c r="Q1669" s="144">
        <f t="shared" ref="Q1669:Q1730" si="397">J1669/P1669*100</f>
        <v>100</v>
      </c>
    </row>
    <row r="1670" spans="1:17" ht="18" x14ac:dyDescent="0.2">
      <c r="A1670" s="31"/>
      <c r="B1670" s="10" t="s">
        <v>1334</v>
      </c>
      <c r="C1670" s="50">
        <v>167</v>
      </c>
      <c r="D1670" s="50" t="str">
        <f t="shared" si="379"/>
        <v>100-200</v>
      </c>
      <c r="E1670" s="54">
        <v>1</v>
      </c>
      <c r="F1670" s="54"/>
      <c r="G1670" s="15"/>
      <c r="H1670" s="54"/>
      <c r="I1670" s="54"/>
      <c r="J1670" s="46">
        <f t="shared" si="393"/>
        <v>1</v>
      </c>
      <c r="K1670" s="62">
        <v>0</v>
      </c>
      <c r="L1670" s="67"/>
      <c r="M1670" s="67"/>
      <c r="N1670" s="67"/>
      <c r="O1670" s="67"/>
      <c r="P1670" s="78">
        <f t="shared" si="396"/>
        <v>0</v>
      </c>
      <c r="Q1670" s="80" t="s">
        <v>1799</v>
      </c>
    </row>
    <row r="1671" spans="1:17" ht="18" x14ac:dyDescent="0.2">
      <c r="A1671" s="39">
        <v>12</v>
      </c>
      <c r="B1671" s="12" t="s">
        <v>1766</v>
      </c>
      <c r="C1671" s="40">
        <v>916</v>
      </c>
      <c r="D1671" s="40"/>
      <c r="E1671" s="53">
        <f>SUM(E1672:E1673)</f>
        <v>2</v>
      </c>
      <c r="F1671" s="53">
        <f t="shared" ref="F1671:O1671" si="398">SUM(F1672:F1673)</f>
        <v>0</v>
      </c>
      <c r="G1671" s="53">
        <f t="shared" si="398"/>
        <v>0</v>
      </c>
      <c r="H1671" s="53">
        <f t="shared" si="398"/>
        <v>0</v>
      </c>
      <c r="I1671" s="53">
        <f t="shared" si="398"/>
        <v>0</v>
      </c>
      <c r="J1671" s="42">
        <f t="shared" si="393"/>
        <v>2</v>
      </c>
      <c r="K1671" s="41">
        <f t="shared" si="398"/>
        <v>2</v>
      </c>
      <c r="L1671" s="41">
        <f t="shared" si="398"/>
        <v>0</v>
      </c>
      <c r="M1671" s="41">
        <f t="shared" si="398"/>
        <v>0</v>
      </c>
      <c r="N1671" s="41">
        <f t="shared" si="398"/>
        <v>0</v>
      </c>
      <c r="O1671" s="41">
        <f t="shared" si="398"/>
        <v>0</v>
      </c>
      <c r="P1671" s="78">
        <f t="shared" si="396"/>
        <v>2</v>
      </c>
      <c r="Q1671" s="144">
        <f t="shared" si="397"/>
        <v>100</v>
      </c>
    </row>
    <row r="1672" spans="1:17" ht="18" x14ac:dyDescent="0.2">
      <c r="A1672" s="31"/>
      <c r="B1672" s="11" t="s">
        <v>1335</v>
      </c>
      <c r="C1672" s="50">
        <v>604</v>
      </c>
      <c r="D1672" s="50" t="str">
        <f t="shared" si="379"/>
        <v>500-1000</v>
      </c>
      <c r="E1672" s="54">
        <v>1</v>
      </c>
      <c r="F1672" s="54"/>
      <c r="G1672" s="15"/>
      <c r="H1672" s="54"/>
      <c r="I1672" s="54"/>
      <c r="J1672" s="46">
        <f t="shared" si="393"/>
        <v>1</v>
      </c>
      <c r="K1672" s="62">
        <v>1</v>
      </c>
      <c r="L1672" s="67"/>
      <c r="M1672" s="67"/>
      <c r="N1672" s="67"/>
      <c r="O1672" s="67"/>
      <c r="P1672" s="78">
        <f t="shared" si="396"/>
        <v>1</v>
      </c>
      <c r="Q1672" s="144">
        <f t="shared" si="397"/>
        <v>100</v>
      </c>
    </row>
    <row r="1673" spans="1:17" ht="18" x14ac:dyDescent="0.2">
      <c r="A1673" s="31"/>
      <c r="B1673" s="10" t="s">
        <v>1336</v>
      </c>
      <c r="C1673" s="50">
        <v>312</v>
      </c>
      <c r="D1673" s="50" t="str">
        <f t="shared" si="379"/>
        <v>300-500</v>
      </c>
      <c r="E1673" s="54">
        <v>1</v>
      </c>
      <c r="F1673" s="54"/>
      <c r="G1673" s="15"/>
      <c r="H1673" s="54"/>
      <c r="I1673" s="54"/>
      <c r="J1673" s="46">
        <f t="shared" si="393"/>
        <v>1</v>
      </c>
      <c r="K1673" s="62">
        <v>1</v>
      </c>
      <c r="L1673" s="67"/>
      <c r="M1673" s="67"/>
      <c r="N1673" s="67"/>
      <c r="O1673" s="67"/>
      <c r="P1673" s="78">
        <f t="shared" si="396"/>
        <v>1</v>
      </c>
      <c r="Q1673" s="144">
        <f t="shared" si="397"/>
        <v>100</v>
      </c>
    </row>
    <row r="1674" spans="1:17" ht="18" x14ac:dyDescent="0.2">
      <c r="A1674" s="39">
        <v>13</v>
      </c>
      <c r="B1674" s="12" t="s">
        <v>1767</v>
      </c>
      <c r="C1674" s="40">
        <v>1329</v>
      </c>
      <c r="D1674" s="40"/>
      <c r="E1674" s="53">
        <f>SUM(E1675:E1678)</f>
        <v>2</v>
      </c>
      <c r="F1674" s="53">
        <f t="shared" ref="F1674:O1674" si="399">SUM(F1675:F1678)</f>
        <v>0</v>
      </c>
      <c r="G1674" s="53">
        <f t="shared" si="399"/>
        <v>0</v>
      </c>
      <c r="H1674" s="53">
        <f t="shared" si="399"/>
        <v>0</v>
      </c>
      <c r="I1674" s="53">
        <f t="shared" si="399"/>
        <v>0</v>
      </c>
      <c r="J1674" s="42">
        <f t="shared" si="393"/>
        <v>2</v>
      </c>
      <c r="K1674" s="41">
        <f t="shared" si="399"/>
        <v>1</v>
      </c>
      <c r="L1674" s="41">
        <f t="shared" si="399"/>
        <v>0</v>
      </c>
      <c r="M1674" s="41">
        <f t="shared" si="399"/>
        <v>0</v>
      </c>
      <c r="N1674" s="41">
        <f t="shared" si="399"/>
        <v>0</v>
      </c>
      <c r="O1674" s="41">
        <f t="shared" si="399"/>
        <v>0</v>
      </c>
      <c r="P1674" s="78">
        <f t="shared" si="396"/>
        <v>1</v>
      </c>
      <c r="Q1674" s="144">
        <f t="shared" si="397"/>
        <v>200</v>
      </c>
    </row>
    <row r="1675" spans="1:17" ht="18" x14ac:dyDescent="0.2">
      <c r="A1675" s="31"/>
      <c r="B1675" s="10" t="s">
        <v>1343</v>
      </c>
      <c r="C1675" s="50">
        <v>290</v>
      </c>
      <c r="D1675" s="50" t="str">
        <f t="shared" ref="D1675:D1738" si="400">IF(C1675&lt;=100,"0-100",IF(AND(C1675&gt;100,C1675&lt;=200),"100-200",IF(AND(C1675&gt;200,C1675&lt;=300),"200-300",IF(AND(C1675&gt;300,C1675&lt;=500),"300-500",IF(AND(C1675&gt;500,C1675&lt;=1000),"500-1000",IF(AND(C1675&gt;1000,C1675&lt;=1500),"1000-1500",IF(AND(C1675&gt;1500,C1675&lt;=2000),"1500-2000",IF(AND(C1675&gt;2000,C1675&lt;=3000),"2000-3000",IF(AND(C1675&gt;3000,C1675&lt;=5000),"3000-5000",IF(C1675&gt;5000,"5000 и более"))))))))))</f>
        <v>200-300</v>
      </c>
      <c r="E1675" s="54">
        <v>1</v>
      </c>
      <c r="F1675" s="54"/>
      <c r="G1675" s="15"/>
      <c r="H1675" s="54"/>
      <c r="I1675" s="54"/>
      <c r="J1675" s="46">
        <f t="shared" si="393"/>
        <v>1</v>
      </c>
      <c r="K1675" s="62">
        <v>0</v>
      </c>
      <c r="L1675" s="67"/>
      <c r="M1675" s="67"/>
      <c r="N1675" s="67"/>
      <c r="O1675" s="67"/>
      <c r="P1675" s="78">
        <f t="shared" si="396"/>
        <v>0</v>
      </c>
      <c r="Q1675" s="80" t="s">
        <v>1799</v>
      </c>
    </row>
    <row r="1676" spans="1:17" ht="18" x14ac:dyDescent="0.2">
      <c r="A1676" s="31"/>
      <c r="B1676" s="10" t="s">
        <v>1344</v>
      </c>
      <c r="C1676" s="50">
        <v>775</v>
      </c>
      <c r="D1676" s="50" t="str">
        <f t="shared" si="400"/>
        <v>500-1000</v>
      </c>
      <c r="E1676" s="54">
        <v>1</v>
      </c>
      <c r="F1676" s="54"/>
      <c r="G1676" s="15"/>
      <c r="H1676" s="54"/>
      <c r="I1676" s="54"/>
      <c r="J1676" s="46">
        <f t="shared" si="393"/>
        <v>1</v>
      </c>
      <c r="K1676" s="62">
        <v>1</v>
      </c>
      <c r="L1676" s="67"/>
      <c r="M1676" s="67"/>
      <c r="N1676" s="67"/>
      <c r="O1676" s="67"/>
      <c r="P1676" s="78">
        <f t="shared" si="396"/>
        <v>1</v>
      </c>
      <c r="Q1676" s="144">
        <f t="shared" si="397"/>
        <v>100</v>
      </c>
    </row>
    <row r="1677" spans="1:17" ht="18" x14ac:dyDescent="0.2">
      <c r="A1677" s="31"/>
      <c r="B1677" s="10" t="s">
        <v>1345</v>
      </c>
      <c r="C1677" s="50">
        <v>148</v>
      </c>
      <c r="D1677" s="50" t="str">
        <f t="shared" si="400"/>
        <v>100-200</v>
      </c>
      <c r="E1677" s="54">
        <v>0</v>
      </c>
      <c r="F1677" s="54"/>
      <c r="G1677" s="15"/>
      <c r="H1677" s="54"/>
      <c r="I1677" s="54"/>
      <c r="J1677" s="46">
        <f t="shared" si="393"/>
        <v>0</v>
      </c>
      <c r="K1677" s="62">
        <v>0</v>
      </c>
      <c r="L1677" s="67"/>
      <c r="M1677" s="67"/>
      <c r="N1677" s="67"/>
      <c r="O1677" s="67"/>
      <c r="P1677" s="78">
        <f t="shared" si="396"/>
        <v>0</v>
      </c>
      <c r="Q1677" s="146" t="s">
        <v>1798</v>
      </c>
    </row>
    <row r="1678" spans="1:17" ht="18" x14ac:dyDescent="0.2">
      <c r="A1678" s="31"/>
      <c r="B1678" s="10" t="s">
        <v>1346</v>
      </c>
      <c r="C1678" s="50">
        <v>116</v>
      </c>
      <c r="D1678" s="50" t="str">
        <f t="shared" si="400"/>
        <v>100-200</v>
      </c>
      <c r="E1678" s="54">
        <v>0</v>
      </c>
      <c r="F1678" s="54"/>
      <c r="G1678" s="15"/>
      <c r="H1678" s="54"/>
      <c r="I1678" s="54"/>
      <c r="J1678" s="46">
        <f t="shared" si="393"/>
        <v>0</v>
      </c>
      <c r="K1678" s="62">
        <v>0</v>
      </c>
      <c r="L1678" s="67"/>
      <c r="M1678" s="67"/>
      <c r="N1678" s="67"/>
      <c r="O1678" s="67"/>
      <c r="P1678" s="78">
        <f t="shared" si="396"/>
        <v>0</v>
      </c>
      <c r="Q1678" s="146" t="s">
        <v>1798</v>
      </c>
    </row>
    <row r="1679" spans="1:17" ht="18" x14ac:dyDescent="0.2">
      <c r="A1679" s="39">
        <v>14</v>
      </c>
      <c r="B1679" s="12" t="s">
        <v>1768</v>
      </c>
      <c r="C1679" s="40">
        <v>1136</v>
      </c>
      <c r="D1679" s="40"/>
      <c r="E1679" s="53">
        <f>SUM(E1680:E1686)</f>
        <v>3</v>
      </c>
      <c r="F1679" s="53">
        <f t="shared" ref="F1679:O1679" si="401">SUM(F1680:F1686)</f>
        <v>0</v>
      </c>
      <c r="G1679" s="53">
        <f t="shared" si="401"/>
        <v>0</v>
      </c>
      <c r="H1679" s="53">
        <f t="shared" si="401"/>
        <v>0</v>
      </c>
      <c r="I1679" s="53">
        <f t="shared" si="401"/>
        <v>0</v>
      </c>
      <c r="J1679" s="42">
        <f t="shared" si="393"/>
        <v>3</v>
      </c>
      <c r="K1679" s="41">
        <f t="shared" si="401"/>
        <v>1</v>
      </c>
      <c r="L1679" s="41">
        <f t="shared" si="401"/>
        <v>0</v>
      </c>
      <c r="M1679" s="41">
        <f t="shared" si="401"/>
        <v>0</v>
      </c>
      <c r="N1679" s="41">
        <f t="shared" si="401"/>
        <v>0</v>
      </c>
      <c r="O1679" s="41">
        <f t="shared" si="401"/>
        <v>0</v>
      </c>
      <c r="P1679" s="78">
        <f t="shared" si="396"/>
        <v>1</v>
      </c>
      <c r="Q1679" s="144">
        <f t="shared" si="397"/>
        <v>300</v>
      </c>
    </row>
    <row r="1680" spans="1:17" ht="18" x14ac:dyDescent="0.2">
      <c r="A1680" s="31"/>
      <c r="B1680" s="10" t="s">
        <v>1337</v>
      </c>
      <c r="C1680" s="50">
        <v>638</v>
      </c>
      <c r="D1680" s="50" t="str">
        <f t="shared" si="400"/>
        <v>500-1000</v>
      </c>
      <c r="E1680" s="54">
        <v>1</v>
      </c>
      <c r="F1680" s="54"/>
      <c r="G1680" s="15"/>
      <c r="H1680" s="54"/>
      <c r="I1680" s="54"/>
      <c r="J1680" s="46">
        <f t="shared" si="393"/>
        <v>1</v>
      </c>
      <c r="K1680" s="62">
        <v>1</v>
      </c>
      <c r="L1680" s="67"/>
      <c r="M1680" s="67"/>
      <c r="N1680" s="67"/>
      <c r="O1680" s="67"/>
      <c r="P1680" s="78">
        <f t="shared" si="396"/>
        <v>1</v>
      </c>
      <c r="Q1680" s="144">
        <f t="shared" si="397"/>
        <v>100</v>
      </c>
    </row>
    <row r="1681" spans="1:17" ht="18" x14ac:dyDescent="0.2">
      <c r="A1681" s="31"/>
      <c r="B1681" s="10" t="s">
        <v>1338</v>
      </c>
      <c r="C1681" s="50">
        <v>31</v>
      </c>
      <c r="D1681" s="50" t="str">
        <f t="shared" si="400"/>
        <v>0-100</v>
      </c>
      <c r="E1681" s="54">
        <v>0</v>
      </c>
      <c r="F1681" s="54"/>
      <c r="G1681" s="15"/>
      <c r="H1681" s="54"/>
      <c r="I1681" s="54"/>
      <c r="J1681" s="46">
        <f t="shared" si="393"/>
        <v>0</v>
      </c>
      <c r="K1681" s="62">
        <v>0</v>
      </c>
      <c r="L1681" s="67"/>
      <c r="M1681" s="67"/>
      <c r="N1681" s="67"/>
      <c r="O1681" s="67"/>
      <c r="P1681" s="78">
        <f t="shared" si="396"/>
        <v>0</v>
      </c>
      <c r="Q1681" s="146" t="s">
        <v>1798</v>
      </c>
    </row>
    <row r="1682" spans="1:17" ht="18" x14ac:dyDescent="0.2">
      <c r="A1682" s="31"/>
      <c r="B1682" s="10" t="s">
        <v>1339</v>
      </c>
      <c r="C1682" s="50">
        <v>116</v>
      </c>
      <c r="D1682" s="50" t="str">
        <f t="shared" si="400"/>
        <v>100-200</v>
      </c>
      <c r="E1682" s="54">
        <v>1</v>
      </c>
      <c r="F1682" s="54"/>
      <c r="G1682" s="15"/>
      <c r="H1682" s="54"/>
      <c r="I1682" s="54"/>
      <c r="J1682" s="46">
        <f t="shared" si="393"/>
        <v>1</v>
      </c>
      <c r="K1682" s="62">
        <v>0</v>
      </c>
      <c r="L1682" s="67"/>
      <c r="M1682" s="67"/>
      <c r="N1682" s="67"/>
      <c r="O1682" s="67"/>
      <c r="P1682" s="78">
        <f t="shared" si="396"/>
        <v>0</v>
      </c>
      <c r="Q1682" s="80" t="s">
        <v>1799</v>
      </c>
    </row>
    <row r="1683" spans="1:17" ht="18" x14ac:dyDescent="0.2">
      <c r="A1683" s="31"/>
      <c r="B1683" s="10" t="s">
        <v>1340</v>
      </c>
      <c r="C1683" s="50">
        <v>134</v>
      </c>
      <c r="D1683" s="50" t="str">
        <f t="shared" si="400"/>
        <v>100-200</v>
      </c>
      <c r="E1683" s="54">
        <v>1</v>
      </c>
      <c r="F1683" s="54"/>
      <c r="G1683" s="15"/>
      <c r="H1683" s="54"/>
      <c r="I1683" s="54"/>
      <c r="J1683" s="46">
        <f t="shared" si="393"/>
        <v>1</v>
      </c>
      <c r="K1683" s="62">
        <v>0</v>
      </c>
      <c r="L1683" s="67"/>
      <c r="M1683" s="67"/>
      <c r="N1683" s="67"/>
      <c r="O1683" s="67"/>
      <c r="P1683" s="78">
        <f t="shared" si="396"/>
        <v>0</v>
      </c>
      <c r="Q1683" s="80" t="s">
        <v>1799</v>
      </c>
    </row>
    <row r="1684" spans="1:17" ht="18" x14ac:dyDescent="0.2">
      <c r="A1684" s="31"/>
      <c r="B1684" s="10" t="s">
        <v>843</v>
      </c>
      <c r="C1684" s="50">
        <v>123</v>
      </c>
      <c r="D1684" s="50" t="str">
        <f t="shared" si="400"/>
        <v>100-200</v>
      </c>
      <c r="E1684" s="54">
        <v>0</v>
      </c>
      <c r="F1684" s="54"/>
      <c r="G1684" s="15"/>
      <c r="H1684" s="54"/>
      <c r="I1684" s="54"/>
      <c r="J1684" s="46">
        <f t="shared" si="393"/>
        <v>0</v>
      </c>
      <c r="K1684" s="62">
        <v>0</v>
      </c>
      <c r="L1684" s="67"/>
      <c r="M1684" s="67"/>
      <c r="N1684" s="67"/>
      <c r="O1684" s="67"/>
      <c r="P1684" s="78">
        <f t="shared" si="396"/>
        <v>0</v>
      </c>
      <c r="Q1684" s="146" t="s">
        <v>1798</v>
      </c>
    </row>
    <row r="1685" spans="1:17" ht="18" x14ac:dyDescent="0.2">
      <c r="A1685" s="31"/>
      <c r="B1685" s="10" t="s">
        <v>1341</v>
      </c>
      <c r="C1685" s="50">
        <v>64</v>
      </c>
      <c r="D1685" s="50" t="str">
        <f t="shared" si="400"/>
        <v>0-100</v>
      </c>
      <c r="E1685" s="54">
        <v>0</v>
      </c>
      <c r="F1685" s="54"/>
      <c r="G1685" s="15"/>
      <c r="H1685" s="54"/>
      <c r="I1685" s="54"/>
      <c r="J1685" s="46">
        <f t="shared" si="393"/>
        <v>0</v>
      </c>
      <c r="K1685" s="62">
        <v>0</v>
      </c>
      <c r="L1685" s="67"/>
      <c r="M1685" s="67"/>
      <c r="N1685" s="67"/>
      <c r="O1685" s="67"/>
      <c r="P1685" s="78">
        <f t="shared" si="396"/>
        <v>0</v>
      </c>
      <c r="Q1685" s="146" t="s">
        <v>1798</v>
      </c>
    </row>
    <row r="1686" spans="1:17" ht="18" x14ac:dyDescent="0.2">
      <c r="A1686" s="31"/>
      <c r="B1686" s="10" t="s">
        <v>1342</v>
      </c>
      <c r="C1686" s="50">
        <v>30</v>
      </c>
      <c r="D1686" s="50" t="str">
        <f t="shared" si="400"/>
        <v>0-100</v>
      </c>
      <c r="E1686" s="54">
        <v>0</v>
      </c>
      <c r="F1686" s="54"/>
      <c r="G1686" s="15"/>
      <c r="H1686" s="54"/>
      <c r="I1686" s="54"/>
      <c r="J1686" s="46">
        <f t="shared" si="393"/>
        <v>0</v>
      </c>
      <c r="K1686" s="62">
        <v>0</v>
      </c>
      <c r="L1686" s="67"/>
      <c r="M1686" s="67"/>
      <c r="N1686" s="67"/>
      <c r="O1686" s="67"/>
      <c r="P1686" s="78">
        <f t="shared" si="396"/>
        <v>0</v>
      </c>
      <c r="Q1686" s="146" t="s">
        <v>1798</v>
      </c>
    </row>
    <row r="1687" spans="1:17" ht="18" x14ac:dyDescent="0.2">
      <c r="A1687" s="39">
        <v>15</v>
      </c>
      <c r="B1687" s="12" t="s">
        <v>1769</v>
      </c>
      <c r="C1687" s="40">
        <v>1201</v>
      </c>
      <c r="D1687" s="40"/>
      <c r="E1687" s="53">
        <f>SUM(E1688:E1691)</f>
        <v>2</v>
      </c>
      <c r="F1687" s="53">
        <f t="shared" ref="F1687:O1687" si="402">SUM(F1688:F1691)</f>
        <v>0</v>
      </c>
      <c r="G1687" s="53">
        <f t="shared" si="402"/>
        <v>0</v>
      </c>
      <c r="H1687" s="53">
        <f t="shared" si="402"/>
        <v>0</v>
      </c>
      <c r="I1687" s="53">
        <f t="shared" si="402"/>
        <v>0</v>
      </c>
      <c r="J1687" s="42">
        <f t="shared" si="393"/>
        <v>2</v>
      </c>
      <c r="K1687" s="41">
        <f t="shared" si="402"/>
        <v>1</v>
      </c>
      <c r="L1687" s="41">
        <f t="shared" si="402"/>
        <v>0</v>
      </c>
      <c r="M1687" s="41">
        <f t="shared" si="402"/>
        <v>0</v>
      </c>
      <c r="N1687" s="41">
        <f t="shared" si="402"/>
        <v>0</v>
      </c>
      <c r="O1687" s="41">
        <f t="shared" si="402"/>
        <v>0</v>
      </c>
      <c r="P1687" s="78">
        <f t="shared" si="396"/>
        <v>1</v>
      </c>
      <c r="Q1687" s="144">
        <f t="shared" si="397"/>
        <v>200</v>
      </c>
    </row>
    <row r="1688" spans="1:17" ht="18" x14ac:dyDescent="0.2">
      <c r="A1688" s="31"/>
      <c r="B1688" s="11" t="s">
        <v>791</v>
      </c>
      <c r="C1688" s="50">
        <v>230</v>
      </c>
      <c r="D1688" s="50" t="str">
        <f t="shared" si="400"/>
        <v>200-300</v>
      </c>
      <c r="E1688" s="54">
        <v>0</v>
      </c>
      <c r="F1688" s="54"/>
      <c r="G1688" s="15"/>
      <c r="H1688" s="54"/>
      <c r="I1688" s="54"/>
      <c r="J1688" s="46">
        <f t="shared" si="393"/>
        <v>0</v>
      </c>
      <c r="K1688" s="62">
        <v>0</v>
      </c>
      <c r="L1688" s="67"/>
      <c r="M1688" s="67"/>
      <c r="N1688" s="67"/>
      <c r="O1688" s="67"/>
      <c r="P1688" s="78">
        <f t="shared" si="396"/>
        <v>0</v>
      </c>
      <c r="Q1688" s="146" t="s">
        <v>1798</v>
      </c>
    </row>
    <row r="1689" spans="1:17" ht="18" x14ac:dyDescent="0.2">
      <c r="A1689" s="31"/>
      <c r="B1689" s="10" t="s">
        <v>1347</v>
      </c>
      <c r="C1689" s="50">
        <v>669</v>
      </c>
      <c r="D1689" s="50" t="str">
        <f t="shared" si="400"/>
        <v>500-1000</v>
      </c>
      <c r="E1689" s="54">
        <v>1</v>
      </c>
      <c r="F1689" s="54"/>
      <c r="G1689" s="15"/>
      <c r="H1689" s="54"/>
      <c r="I1689" s="54"/>
      <c r="J1689" s="46">
        <f t="shared" si="393"/>
        <v>1</v>
      </c>
      <c r="K1689" s="62">
        <v>1</v>
      </c>
      <c r="L1689" s="67"/>
      <c r="M1689" s="67"/>
      <c r="N1689" s="67"/>
      <c r="O1689" s="67"/>
      <c r="P1689" s="78">
        <f t="shared" si="396"/>
        <v>1</v>
      </c>
      <c r="Q1689" s="144">
        <f t="shared" si="397"/>
        <v>100</v>
      </c>
    </row>
    <row r="1690" spans="1:17" ht="18" x14ac:dyDescent="0.2">
      <c r="A1690" s="31"/>
      <c r="B1690" s="10" t="s">
        <v>1348</v>
      </c>
      <c r="C1690" s="50">
        <v>21</v>
      </c>
      <c r="D1690" s="50" t="str">
        <f t="shared" si="400"/>
        <v>0-100</v>
      </c>
      <c r="E1690" s="54">
        <v>0</v>
      </c>
      <c r="F1690" s="54"/>
      <c r="G1690" s="15"/>
      <c r="H1690" s="54"/>
      <c r="I1690" s="54"/>
      <c r="J1690" s="46">
        <f t="shared" si="393"/>
        <v>0</v>
      </c>
      <c r="K1690" s="62">
        <v>0</v>
      </c>
      <c r="L1690" s="67"/>
      <c r="M1690" s="67"/>
      <c r="N1690" s="67"/>
      <c r="O1690" s="67"/>
      <c r="P1690" s="78">
        <f t="shared" si="396"/>
        <v>0</v>
      </c>
      <c r="Q1690" s="146" t="s">
        <v>1798</v>
      </c>
    </row>
    <row r="1691" spans="1:17" ht="18" x14ac:dyDescent="0.2">
      <c r="A1691" s="31"/>
      <c r="B1691" s="10" t="s">
        <v>1349</v>
      </c>
      <c r="C1691" s="50">
        <v>281</v>
      </c>
      <c r="D1691" s="50" t="str">
        <f t="shared" si="400"/>
        <v>200-300</v>
      </c>
      <c r="E1691" s="54">
        <v>1</v>
      </c>
      <c r="F1691" s="54"/>
      <c r="G1691" s="15"/>
      <c r="H1691" s="54"/>
      <c r="I1691" s="54"/>
      <c r="J1691" s="46">
        <f t="shared" si="393"/>
        <v>1</v>
      </c>
      <c r="K1691" s="62">
        <v>0</v>
      </c>
      <c r="L1691" s="67"/>
      <c r="M1691" s="67"/>
      <c r="N1691" s="67"/>
      <c r="O1691" s="67"/>
      <c r="P1691" s="78">
        <f t="shared" si="396"/>
        <v>0</v>
      </c>
      <c r="Q1691" s="80" t="s">
        <v>1799</v>
      </c>
    </row>
    <row r="1692" spans="1:17" ht="18" x14ac:dyDescent="0.2">
      <c r="A1692" s="39">
        <v>16</v>
      </c>
      <c r="B1692" s="12" t="s">
        <v>1770</v>
      </c>
      <c r="C1692" s="40">
        <v>1963</v>
      </c>
      <c r="D1692" s="40"/>
      <c r="E1692" s="53">
        <f>SUM(E1693:E1695)</f>
        <v>1</v>
      </c>
      <c r="F1692" s="53">
        <f t="shared" ref="F1692:O1692" si="403">SUM(F1693:F1695)</f>
        <v>0</v>
      </c>
      <c r="G1692" s="53">
        <f t="shared" si="403"/>
        <v>0</v>
      </c>
      <c r="H1692" s="53">
        <f t="shared" si="403"/>
        <v>0</v>
      </c>
      <c r="I1692" s="53">
        <f t="shared" si="403"/>
        <v>0</v>
      </c>
      <c r="J1692" s="42">
        <f t="shared" si="393"/>
        <v>1</v>
      </c>
      <c r="K1692" s="41">
        <f t="shared" si="403"/>
        <v>2</v>
      </c>
      <c r="L1692" s="41">
        <f t="shared" si="403"/>
        <v>0</v>
      </c>
      <c r="M1692" s="41">
        <f t="shared" si="403"/>
        <v>0</v>
      </c>
      <c r="N1692" s="41">
        <f t="shared" si="403"/>
        <v>0</v>
      </c>
      <c r="O1692" s="41">
        <f t="shared" si="403"/>
        <v>0</v>
      </c>
      <c r="P1692" s="78">
        <f t="shared" si="396"/>
        <v>2</v>
      </c>
      <c r="Q1692" s="144">
        <f t="shared" si="397"/>
        <v>50</v>
      </c>
    </row>
    <row r="1693" spans="1:17" ht="18" x14ac:dyDescent="0.2">
      <c r="A1693" s="31"/>
      <c r="B1693" s="10" t="s">
        <v>1350</v>
      </c>
      <c r="C1693" s="50">
        <v>1051</v>
      </c>
      <c r="D1693" s="50" t="str">
        <f t="shared" si="400"/>
        <v>1000-1500</v>
      </c>
      <c r="E1693" s="54">
        <v>1</v>
      </c>
      <c r="F1693" s="54"/>
      <c r="G1693" s="54"/>
      <c r="H1693" s="54"/>
      <c r="I1693" s="54"/>
      <c r="J1693" s="46">
        <f t="shared" si="393"/>
        <v>1</v>
      </c>
      <c r="K1693" s="62">
        <v>1</v>
      </c>
      <c r="L1693" s="67"/>
      <c r="M1693" s="67"/>
      <c r="N1693" s="67"/>
      <c r="O1693" s="67"/>
      <c r="P1693" s="78">
        <f t="shared" si="396"/>
        <v>1</v>
      </c>
      <c r="Q1693" s="144">
        <f t="shared" si="397"/>
        <v>100</v>
      </c>
    </row>
    <row r="1694" spans="1:17" ht="18" x14ac:dyDescent="0.2">
      <c r="A1694" s="31"/>
      <c r="B1694" s="10" t="s">
        <v>1351</v>
      </c>
      <c r="C1694" s="50">
        <v>51</v>
      </c>
      <c r="D1694" s="50" t="str">
        <f t="shared" si="400"/>
        <v>0-100</v>
      </c>
      <c r="E1694" s="54">
        <v>0</v>
      </c>
      <c r="F1694" s="54"/>
      <c r="G1694" s="54"/>
      <c r="H1694" s="54"/>
      <c r="I1694" s="54"/>
      <c r="J1694" s="46">
        <f t="shared" si="393"/>
        <v>0</v>
      </c>
      <c r="K1694" s="62">
        <v>0</v>
      </c>
      <c r="L1694" s="67"/>
      <c r="M1694" s="67"/>
      <c r="N1694" s="67"/>
      <c r="O1694" s="67"/>
      <c r="P1694" s="78">
        <f t="shared" si="396"/>
        <v>0</v>
      </c>
      <c r="Q1694" s="146" t="s">
        <v>1798</v>
      </c>
    </row>
    <row r="1695" spans="1:17" ht="18" x14ac:dyDescent="0.2">
      <c r="A1695" s="59"/>
      <c r="B1695" s="10" t="s">
        <v>1352</v>
      </c>
      <c r="C1695" s="50">
        <v>861</v>
      </c>
      <c r="D1695" s="50" t="str">
        <f t="shared" si="400"/>
        <v>500-1000</v>
      </c>
      <c r="E1695" s="54">
        <v>0</v>
      </c>
      <c r="F1695" s="54"/>
      <c r="G1695" s="54"/>
      <c r="H1695" s="54"/>
      <c r="I1695" s="54"/>
      <c r="J1695" s="46">
        <f t="shared" si="393"/>
        <v>0</v>
      </c>
      <c r="K1695" s="62">
        <v>1</v>
      </c>
      <c r="L1695" s="67"/>
      <c r="M1695" s="67"/>
      <c r="N1695" s="67"/>
      <c r="O1695" s="67"/>
      <c r="P1695" s="78">
        <f t="shared" si="396"/>
        <v>1</v>
      </c>
      <c r="Q1695" s="145">
        <f t="shared" si="397"/>
        <v>0</v>
      </c>
    </row>
    <row r="1696" spans="1:17" ht="30.75" customHeight="1" x14ac:dyDescent="0.2">
      <c r="A1696" s="58"/>
      <c r="B1696" s="65" t="s">
        <v>28</v>
      </c>
      <c r="C1696" s="24">
        <v>90000</v>
      </c>
      <c r="D1696" s="56"/>
      <c r="E1696" s="16">
        <f>E1697+E1699+E1710+E1719+E1727+E1737+E1743+E1756+E1761+E1771+E1782+E1788+E1792+E1798+E1806</f>
        <v>40</v>
      </c>
      <c r="F1696" s="16">
        <f t="shared" ref="F1696:O1696" si="404">F1697+F1699+F1710+F1719+F1727+F1737+F1743+F1756+F1761+F1771+F1782+F1788+F1792+F1798+F1806</f>
        <v>2</v>
      </c>
      <c r="G1696" s="16">
        <f t="shared" si="404"/>
        <v>0</v>
      </c>
      <c r="H1696" s="16">
        <f t="shared" si="404"/>
        <v>0</v>
      </c>
      <c r="I1696" s="16">
        <f t="shared" si="404"/>
        <v>0</v>
      </c>
      <c r="J1696" s="16">
        <f t="shared" si="393"/>
        <v>42</v>
      </c>
      <c r="K1696" s="71">
        <f t="shared" si="404"/>
        <v>47</v>
      </c>
      <c r="L1696" s="71">
        <f t="shared" si="404"/>
        <v>1</v>
      </c>
      <c r="M1696" s="71">
        <f t="shared" si="404"/>
        <v>1</v>
      </c>
      <c r="N1696" s="71">
        <f t="shared" si="404"/>
        <v>1</v>
      </c>
      <c r="O1696" s="71">
        <f t="shared" si="404"/>
        <v>1</v>
      </c>
      <c r="P1696" s="78">
        <f t="shared" si="396"/>
        <v>51</v>
      </c>
      <c r="Q1696" s="145">
        <f t="shared" si="397"/>
        <v>82.35294117647058</v>
      </c>
    </row>
    <row r="1697" spans="1:17" ht="18" x14ac:dyDescent="0.2">
      <c r="A1697" s="39">
        <v>1</v>
      </c>
      <c r="B1697" s="12" t="s">
        <v>1771</v>
      </c>
      <c r="C1697" s="40">
        <v>42465</v>
      </c>
      <c r="D1697" s="40"/>
      <c r="E1697" s="53">
        <f>SUM(E1698)</f>
        <v>1</v>
      </c>
      <c r="F1697" s="53">
        <f t="shared" ref="F1697:O1697" si="405">SUM(F1698)</f>
        <v>1</v>
      </c>
      <c r="G1697" s="53">
        <f t="shared" si="405"/>
        <v>0</v>
      </c>
      <c r="H1697" s="53">
        <f t="shared" si="405"/>
        <v>0</v>
      </c>
      <c r="I1697" s="53">
        <f t="shared" si="405"/>
        <v>0</v>
      </c>
      <c r="J1697" s="42">
        <f t="shared" si="393"/>
        <v>2</v>
      </c>
      <c r="K1697" s="41">
        <f t="shared" si="405"/>
        <v>3</v>
      </c>
      <c r="L1697" s="41">
        <f t="shared" si="405"/>
        <v>1</v>
      </c>
      <c r="M1697" s="41">
        <f t="shared" si="405"/>
        <v>1</v>
      </c>
      <c r="N1697" s="41">
        <f t="shared" si="405"/>
        <v>1</v>
      </c>
      <c r="O1697" s="41">
        <f t="shared" si="405"/>
        <v>1</v>
      </c>
      <c r="P1697" s="78">
        <f t="shared" si="396"/>
        <v>7</v>
      </c>
      <c r="Q1697" s="144">
        <f t="shared" si="397"/>
        <v>28.571428571428569</v>
      </c>
    </row>
    <row r="1698" spans="1:17" ht="18" x14ac:dyDescent="0.2">
      <c r="A1698" s="31"/>
      <c r="B1698" s="10" t="s">
        <v>1354</v>
      </c>
      <c r="C1698" s="50">
        <v>42465</v>
      </c>
      <c r="D1698" s="32" t="s">
        <v>1816</v>
      </c>
      <c r="E1698" s="54">
        <v>1</v>
      </c>
      <c r="F1698" s="54">
        <v>1</v>
      </c>
      <c r="G1698" s="54">
        <v>0</v>
      </c>
      <c r="H1698" s="54">
        <v>0</v>
      </c>
      <c r="I1698" s="54">
        <v>0</v>
      </c>
      <c r="J1698" s="46">
        <f t="shared" si="393"/>
        <v>2</v>
      </c>
      <c r="K1698" s="62">
        <v>3</v>
      </c>
      <c r="L1698" s="74">
        <v>1</v>
      </c>
      <c r="M1698" s="74">
        <v>1</v>
      </c>
      <c r="N1698" s="74">
        <v>1</v>
      </c>
      <c r="O1698" s="74">
        <v>1</v>
      </c>
      <c r="P1698" s="78">
        <f t="shared" si="396"/>
        <v>7</v>
      </c>
      <c r="Q1698" s="144">
        <f t="shared" si="397"/>
        <v>28.571428571428569</v>
      </c>
    </row>
    <row r="1699" spans="1:17" ht="18" x14ac:dyDescent="0.2">
      <c r="A1699" s="39">
        <v>2</v>
      </c>
      <c r="B1699" s="12" t="s">
        <v>1772</v>
      </c>
      <c r="C1699" s="40">
        <v>1177</v>
      </c>
      <c r="D1699" s="40"/>
      <c r="E1699" s="53">
        <f>SUM(E1700:E1709)</f>
        <v>3</v>
      </c>
      <c r="F1699" s="53">
        <f t="shared" ref="F1699:O1699" si="406">SUM(F1700:F1709)</f>
        <v>0</v>
      </c>
      <c r="G1699" s="53">
        <f t="shared" si="406"/>
        <v>0</v>
      </c>
      <c r="H1699" s="53">
        <f t="shared" si="406"/>
        <v>0</v>
      </c>
      <c r="I1699" s="53">
        <f t="shared" si="406"/>
        <v>0</v>
      </c>
      <c r="J1699" s="42">
        <f t="shared" si="393"/>
        <v>3</v>
      </c>
      <c r="K1699" s="41">
        <f t="shared" si="406"/>
        <v>2</v>
      </c>
      <c r="L1699" s="41">
        <f t="shared" si="406"/>
        <v>0</v>
      </c>
      <c r="M1699" s="41">
        <f t="shared" si="406"/>
        <v>0</v>
      </c>
      <c r="N1699" s="41">
        <f t="shared" si="406"/>
        <v>0</v>
      </c>
      <c r="O1699" s="41">
        <f t="shared" si="406"/>
        <v>0</v>
      </c>
      <c r="P1699" s="78">
        <f t="shared" si="396"/>
        <v>2</v>
      </c>
      <c r="Q1699" s="144">
        <f t="shared" si="397"/>
        <v>150</v>
      </c>
    </row>
    <row r="1700" spans="1:17" ht="18" x14ac:dyDescent="0.2">
      <c r="A1700" s="31"/>
      <c r="B1700" s="10" t="s">
        <v>1355</v>
      </c>
      <c r="C1700" s="50">
        <v>396</v>
      </c>
      <c r="D1700" s="50" t="str">
        <f t="shared" si="400"/>
        <v>300-500</v>
      </c>
      <c r="E1700" s="54">
        <v>1</v>
      </c>
      <c r="F1700" s="54"/>
      <c r="G1700" s="15"/>
      <c r="H1700" s="54"/>
      <c r="I1700" s="54"/>
      <c r="J1700" s="46">
        <f t="shared" si="393"/>
        <v>1</v>
      </c>
      <c r="K1700" s="62">
        <v>1</v>
      </c>
      <c r="L1700" s="67"/>
      <c r="M1700" s="67"/>
      <c r="N1700" s="67"/>
      <c r="O1700" s="67"/>
      <c r="P1700" s="78">
        <f t="shared" si="396"/>
        <v>1</v>
      </c>
      <c r="Q1700" s="144">
        <f t="shared" si="397"/>
        <v>100</v>
      </c>
    </row>
    <row r="1701" spans="1:17" ht="18" x14ac:dyDescent="0.2">
      <c r="A1701" s="31"/>
      <c r="B1701" s="10" t="s">
        <v>1356</v>
      </c>
      <c r="C1701" s="50">
        <v>18</v>
      </c>
      <c r="D1701" s="50" t="str">
        <f t="shared" si="400"/>
        <v>0-100</v>
      </c>
      <c r="E1701" s="54">
        <v>0</v>
      </c>
      <c r="F1701" s="54"/>
      <c r="G1701" s="15"/>
      <c r="H1701" s="54"/>
      <c r="I1701" s="54"/>
      <c r="J1701" s="46">
        <f t="shared" si="393"/>
        <v>0</v>
      </c>
      <c r="K1701" s="62">
        <v>0</v>
      </c>
      <c r="L1701" s="67"/>
      <c r="M1701" s="67"/>
      <c r="N1701" s="67"/>
      <c r="O1701" s="67"/>
      <c r="P1701" s="78">
        <f t="shared" si="396"/>
        <v>0</v>
      </c>
      <c r="Q1701" s="146" t="s">
        <v>1798</v>
      </c>
    </row>
    <row r="1702" spans="1:17" ht="18" x14ac:dyDescent="0.2">
      <c r="A1702" s="31"/>
      <c r="B1702" s="10" t="s">
        <v>1357</v>
      </c>
      <c r="C1702" s="50">
        <v>348</v>
      </c>
      <c r="D1702" s="50" t="str">
        <f t="shared" si="400"/>
        <v>300-500</v>
      </c>
      <c r="E1702" s="54">
        <v>0</v>
      </c>
      <c r="F1702" s="54"/>
      <c r="G1702" s="15"/>
      <c r="H1702" s="54"/>
      <c r="I1702" s="54"/>
      <c r="J1702" s="46">
        <f t="shared" si="393"/>
        <v>0</v>
      </c>
      <c r="K1702" s="62">
        <v>1</v>
      </c>
      <c r="L1702" s="67"/>
      <c r="M1702" s="67"/>
      <c r="N1702" s="67"/>
      <c r="O1702" s="67"/>
      <c r="P1702" s="78">
        <f t="shared" si="396"/>
        <v>1</v>
      </c>
      <c r="Q1702" s="145">
        <f t="shared" si="397"/>
        <v>0</v>
      </c>
    </row>
    <row r="1703" spans="1:17" ht="18" x14ac:dyDescent="0.2">
      <c r="A1703" s="31"/>
      <c r="B1703" s="10" t="s">
        <v>915</v>
      </c>
      <c r="C1703" s="50">
        <v>5</v>
      </c>
      <c r="D1703" s="50" t="str">
        <f t="shared" si="400"/>
        <v>0-100</v>
      </c>
      <c r="E1703" s="54">
        <v>0</v>
      </c>
      <c r="F1703" s="54"/>
      <c r="G1703" s="15"/>
      <c r="H1703" s="54"/>
      <c r="I1703" s="54"/>
      <c r="J1703" s="46">
        <f t="shared" si="393"/>
        <v>0</v>
      </c>
      <c r="K1703" s="62">
        <v>0</v>
      </c>
      <c r="L1703" s="67"/>
      <c r="M1703" s="67"/>
      <c r="N1703" s="67"/>
      <c r="O1703" s="67"/>
      <c r="P1703" s="78">
        <f t="shared" si="396"/>
        <v>0</v>
      </c>
      <c r="Q1703" s="146" t="s">
        <v>1798</v>
      </c>
    </row>
    <row r="1704" spans="1:17" ht="18" x14ac:dyDescent="0.2">
      <c r="A1704" s="31"/>
      <c r="B1704" s="10" t="s">
        <v>1358</v>
      </c>
      <c r="C1704" s="50">
        <v>108</v>
      </c>
      <c r="D1704" s="50" t="str">
        <f t="shared" si="400"/>
        <v>100-200</v>
      </c>
      <c r="E1704" s="54">
        <v>1</v>
      </c>
      <c r="F1704" s="54"/>
      <c r="G1704" s="15"/>
      <c r="H1704" s="54"/>
      <c r="I1704" s="54"/>
      <c r="J1704" s="46">
        <f t="shared" si="393"/>
        <v>1</v>
      </c>
      <c r="K1704" s="62">
        <v>0</v>
      </c>
      <c r="L1704" s="67"/>
      <c r="M1704" s="67"/>
      <c r="N1704" s="67"/>
      <c r="O1704" s="67"/>
      <c r="P1704" s="78">
        <f t="shared" si="396"/>
        <v>0</v>
      </c>
      <c r="Q1704" s="80" t="s">
        <v>1799</v>
      </c>
    </row>
    <row r="1705" spans="1:17" ht="18" x14ac:dyDescent="0.2">
      <c r="A1705" s="31"/>
      <c r="B1705" s="10" t="s">
        <v>934</v>
      </c>
      <c r="C1705" s="50">
        <v>8</v>
      </c>
      <c r="D1705" s="50" t="str">
        <f t="shared" si="400"/>
        <v>0-100</v>
      </c>
      <c r="E1705" s="54">
        <v>0</v>
      </c>
      <c r="F1705" s="54"/>
      <c r="G1705" s="15"/>
      <c r="H1705" s="54"/>
      <c r="I1705" s="54"/>
      <c r="J1705" s="46">
        <f t="shared" si="393"/>
        <v>0</v>
      </c>
      <c r="K1705" s="62">
        <v>0</v>
      </c>
      <c r="L1705" s="67"/>
      <c r="M1705" s="67"/>
      <c r="N1705" s="67"/>
      <c r="O1705" s="67"/>
      <c r="P1705" s="78">
        <f t="shared" si="396"/>
        <v>0</v>
      </c>
      <c r="Q1705" s="146" t="s">
        <v>1798</v>
      </c>
    </row>
    <row r="1706" spans="1:17" ht="18" x14ac:dyDescent="0.2">
      <c r="A1706" s="31"/>
      <c r="B1706" s="10" t="s">
        <v>1246</v>
      </c>
      <c r="C1706" s="50">
        <v>5</v>
      </c>
      <c r="D1706" s="50" t="str">
        <f t="shared" si="400"/>
        <v>0-100</v>
      </c>
      <c r="E1706" s="54">
        <v>0</v>
      </c>
      <c r="F1706" s="54"/>
      <c r="G1706" s="15"/>
      <c r="H1706" s="54"/>
      <c r="I1706" s="54"/>
      <c r="J1706" s="46">
        <f t="shared" si="393"/>
        <v>0</v>
      </c>
      <c r="K1706" s="62">
        <v>0</v>
      </c>
      <c r="L1706" s="67"/>
      <c r="M1706" s="67"/>
      <c r="N1706" s="67"/>
      <c r="O1706" s="67"/>
      <c r="P1706" s="78">
        <f t="shared" si="396"/>
        <v>0</v>
      </c>
      <c r="Q1706" s="146" t="s">
        <v>1798</v>
      </c>
    </row>
    <row r="1707" spans="1:17" ht="18" x14ac:dyDescent="0.2">
      <c r="A1707" s="31"/>
      <c r="B1707" s="10" t="s">
        <v>1359</v>
      </c>
      <c r="C1707" s="50">
        <v>16</v>
      </c>
      <c r="D1707" s="50" t="str">
        <f t="shared" si="400"/>
        <v>0-100</v>
      </c>
      <c r="E1707" s="54">
        <v>0</v>
      </c>
      <c r="F1707" s="54"/>
      <c r="G1707" s="15"/>
      <c r="H1707" s="54"/>
      <c r="I1707" s="54"/>
      <c r="J1707" s="46">
        <f t="shared" si="393"/>
        <v>0</v>
      </c>
      <c r="K1707" s="62">
        <v>0</v>
      </c>
      <c r="L1707" s="67"/>
      <c r="M1707" s="67"/>
      <c r="N1707" s="67"/>
      <c r="O1707" s="67"/>
      <c r="P1707" s="78">
        <f t="shared" si="396"/>
        <v>0</v>
      </c>
      <c r="Q1707" s="146" t="s">
        <v>1798</v>
      </c>
    </row>
    <row r="1708" spans="1:17" ht="18" x14ac:dyDescent="0.2">
      <c r="A1708" s="31"/>
      <c r="B1708" s="10" t="s">
        <v>1360</v>
      </c>
      <c r="C1708" s="50">
        <v>263</v>
      </c>
      <c r="D1708" s="50" t="str">
        <f t="shared" si="400"/>
        <v>200-300</v>
      </c>
      <c r="E1708" s="54">
        <v>1</v>
      </c>
      <c r="F1708" s="54"/>
      <c r="G1708" s="15"/>
      <c r="H1708" s="54"/>
      <c r="I1708" s="54"/>
      <c r="J1708" s="46">
        <f t="shared" si="393"/>
        <v>1</v>
      </c>
      <c r="K1708" s="62">
        <v>0</v>
      </c>
      <c r="L1708" s="67"/>
      <c r="M1708" s="67"/>
      <c r="N1708" s="67"/>
      <c r="O1708" s="67"/>
      <c r="P1708" s="78">
        <f t="shared" si="396"/>
        <v>0</v>
      </c>
      <c r="Q1708" s="80" t="s">
        <v>1799</v>
      </c>
    </row>
    <row r="1709" spans="1:17" ht="18" x14ac:dyDescent="0.2">
      <c r="A1709" s="31"/>
      <c r="B1709" s="10" t="s">
        <v>1127</v>
      </c>
      <c r="C1709" s="50">
        <v>11</v>
      </c>
      <c r="D1709" s="50" t="str">
        <f t="shared" si="400"/>
        <v>0-100</v>
      </c>
      <c r="E1709" s="54">
        <v>0</v>
      </c>
      <c r="F1709" s="54"/>
      <c r="G1709" s="15"/>
      <c r="H1709" s="54"/>
      <c r="I1709" s="54"/>
      <c r="J1709" s="46">
        <f t="shared" si="393"/>
        <v>0</v>
      </c>
      <c r="K1709" s="62">
        <v>0</v>
      </c>
      <c r="L1709" s="67"/>
      <c r="M1709" s="67"/>
      <c r="N1709" s="67"/>
      <c r="O1709" s="67"/>
      <c r="P1709" s="78">
        <f t="shared" si="396"/>
        <v>0</v>
      </c>
      <c r="Q1709" s="146" t="s">
        <v>1798</v>
      </c>
    </row>
    <row r="1710" spans="1:17" ht="18" x14ac:dyDescent="0.2">
      <c r="A1710" s="39">
        <v>3</v>
      </c>
      <c r="B1710" s="12" t="s">
        <v>1593</v>
      </c>
      <c r="C1710" s="40">
        <v>3011</v>
      </c>
      <c r="D1710" s="40"/>
      <c r="E1710" s="53">
        <f>SUM(E1711:E1718)</f>
        <v>4</v>
      </c>
      <c r="F1710" s="53">
        <f t="shared" ref="F1710:O1710" si="407">SUM(F1711:F1718)</f>
        <v>0</v>
      </c>
      <c r="G1710" s="53">
        <f t="shared" si="407"/>
        <v>0</v>
      </c>
      <c r="H1710" s="53">
        <f t="shared" si="407"/>
        <v>0</v>
      </c>
      <c r="I1710" s="53">
        <f t="shared" si="407"/>
        <v>0</v>
      </c>
      <c r="J1710" s="42">
        <f t="shared" si="393"/>
        <v>4</v>
      </c>
      <c r="K1710" s="41">
        <f t="shared" si="407"/>
        <v>4</v>
      </c>
      <c r="L1710" s="41">
        <f t="shared" si="407"/>
        <v>0</v>
      </c>
      <c r="M1710" s="41">
        <f t="shared" si="407"/>
        <v>0</v>
      </c>
      <c r="N1710" s="41">
        <f t="shared" si="407"/>
        <v>0</v>
      </c>
      <c r="O1710" s="41">
        <f t="shared" si="407"/>
        <v>0</v>
      </c>
      <c r="P1710" s="78">
        <f t="shared" si="396"/>
        <v>4</v>
      </c>
      <c r="Q1710" s="144">
        <f t="shared" si="397"/>
        <v>100</v>
      </c>
    </row>
    <row r="1711" spans="1:17" ht="18" x14ac:dyDescent="0.2">
      <c r="A1711" s="31"/>
      <c r="B1711" s="10" t="s">
        <v>1361</v>
      </c>
      <c r="C1711" s="50">
        <v>1600</v>
      </c>
      <c r="D1711" s="50" t="str">
        <f t="shared" si="400"/>
        <v>1500-2000</v>
      </c>
      <c r="E1711" s="54">
        <v>1</v>
      </c>
      <c r="F1711" s="54"/>
      <c r="G1711" s="15"/>
      <c r="H1711" s="54"/>
      <c r="I1711" s="54"/>
      <c r="J1711" s="46">
        <f t="shared" si="393"/>
        <v>1</v>
      </c>
      <c r="K1711" s="62">
        <v>1</v>
      </c>
      <c r="L1711" s="67"/>
      <c r="M1711" s="67"/>
      <c r="N1711" s="67"/>
      <c r="O1711" s="67"/>
      <c r="P1711" s="78">
        <f t="shared" si="396"/>
        <v>1</v>
      </c>
      <c r="Q1711" s="144">
        <f t="shared" si="397"/>
        <v>100</v>
      </c>
    </row>
    <row r="1712" spans="1:17" ht="18" x14ac:dyDescent="0.2">
      <c r="A1712" s="31"/>
      <c r="B1712" s="10" t="s">
        <v>1362</v>
      </c>
      <c r="C1712" s="50">
        <v>68</v>
      </c>
      <c r="D1712" s="50" t="str">
        <f t="shared" si="400"/>
        <v>0-100</v>
      </c>
      <c r="E1712" s="54">
        <v>0</v>
      </c>
      <c r="F1712" s="54"/>
      <c r="G1712" s="15"/>
      <c r="H1712" s="54"/>
      <c r="I1712" s="54"/>
      <c r="J1712" s="46">
        <f t="shared" si="393"/>
        <v>0</v>
      </c>
      <c r="K1712" s="62">
        <v>0</v>
      </c>
      <c r="L1712" s="67"/>
      <c r="M1712" s="67"/>
      <c r="N1712" s="67"/>
      <c r="O1712" s="67"/>
      <c r="P1712" s="78">
        <f t="shared" si="396"/>
        <v>0</v>
      </c>
      <c r="Q1712" s="146" t="s">
        <v>1798</v>
      </c>
    </row>
    <row r="1713" spans="1:17" ht="18" x14ac:dyDescent="0.2">
      <c r="A1713" s="31"/>
      <c r="B1713" s="10" t="s">
        <v>1363</v>
      </c>
      <c r="C1713" s="50">
        <v>301</v>
      </c>
      <c r="D1713" s="50" t="str">
        <f t="shared" si="400"/>
        <v>300-500</v>
      </c>
      <c r="E1713" s="54">
        <v>1</v>
      </c>
      <c r="F1713" s="54"/>
      <c r="G1713" s="15"/>
      <c r="H1713" s="54"/>
      <c r="I1713" s="54"/>
      <c r="J1713" s="46">
        <f t="shared" si="393"/>
        <v>1</v>
      </c>
      <c r="K1713" s="62">
        <v>1</v>
      </c>
      <c r="L1713" s="67"/>
      <c r="M1713" s="67"/>
      <c r="N1713" s="67"/>
      <c r="O1713" s="67"/>
      <c r="P1713" s="78">
        <f t="shared" si="396"/>
        <v>1</v>
      </c>
      <c r="Q1713" s="144">
        <f t="shared" si="397"/>
        <v>100</v>
      </c>
    </row>
    <row r="1714" spans="1:17" ht="18" x14ac:dyDescent="0.2">
      <c r="A1714" s="31"/>
      <c r="B1714" s="10" t="s">
        <v>1364</v>
      </c>
      <c r="C1714" s="50">
        <v>323</v>
      </c>
      <c r="D1714" s="50" t="str">
        <f t="shared" si="400"/>
        <v>300-500</v>
      </c>
      <c r="E1714" s="54">
        <v>1</v>
      </c>
      <c r="F1714" s="54"/>
      <c r="G1714" s="15"/>
      <c r="H1714" s="54"/>
      <c r="I1714" s="54"/>
      <c r="J1714" s="46">
        <f t="shared" si="393"/>
        <v>1</v>
      </c>
      <c r="K1714" s="62">
        <v>1</v>
      </c>
      <c r="L1714" s="67"/>
      <c r="M1714" s="67"/>
      <c r="N1714" s="67"/>
      <c r="O1714" s="67"/>
      <c r="P1714" s="78">
        <f t="shared" si="396"/>
        <v>1</v>
      </c>
      <c r="Q1714" s="144">
        <f t="shared" si="397"/>
        <v>100</v>
      </c>
    </row>
    <row r="1715" spans="1:17" ht="18" x14ac:dyDescent="0.2">
      <c r="A1715" s="31"/>
      <c r="B1715" s="10" t="s">
        <v>1365</v>
      </c>
      <c r="C1715" s="50">
        <v>343</v>
      </c>
      <c r="D1715" s="50" t="str">
        <f t="shared" si="400"/>
        <v>300-500</v>
      </c>
      <c r="E1715" s="54">
        <v>1</v>
      </c>
      <c r="F1715" s="54"/>
      <c r="G1715" s="15"/>
      <c r="H1715" s="54"/>
      <c r="I1715" s="54"/>
      <c r="J1715" s="46">
        <f t="shared" si="393"/>
        <v>1</v>
      </c>
      <c r="K1715" s="62">
        <v>1</v>
      </c>
      <c r="L1715" s="67"/>
      <c r="M1715" s="67"/>
      <c r="N1715" s="67"/>
      <c r="O1715" s="67"/>
      <c r="P1715" s="78">
        <f t="shared" si="396"/>
        <v>1</v>
      </c>
      <c r="Q1715" s="144">
        <f t="shared" si="397"/>
        <v>100</v>
      </c>
    </row>
    <row r="1716" spans="1:17" ht="18" x14ac:dyDescent="0.2">
      <c r="A1716" s="31"/>
      <c r="B1716" s="10" t="s">
        <v>1366</v>
      </c>
      <c r="C1716" s="50">
        <v>30</v>
      </c>
      <c r="D1716" s="50" t="str">
        <f t="shared" si="400"/>
        <v>0-100</v>
      </c>
      <c r="E1716" s="54">
        <v>0</v>
      </c>
      <c r="F1716" s="54"/>
      <c r="G1716" s="15"/>
      <c r="H1716" s="54"/>
      <c r="I1716" s="54"/>
      <c r="J1716" s="46">
        <f t="shared" si="393"/>
        <v>0</v>
      </c>
      <c r="K1716" s="62">
        <v>0</v>
      </c>
      <c r="L1716" s="67"/>
      <c r="M1716" s="67"/>
      <c r="N1716" s="67"/>
      <c r="O1716" s="67"/>
      <c r="P1716" s="78">
        <f t="shared" si="396"/>
        <v>0</v>
      </c>
      <c r="Q1716" s="146" t="s">
        <v>1798</v>
      </c>
    </row>
    <row r="1717" spans="1:17" ht="18" x14ac:dyDescent="0.2">
      <c r="A1717" s="31"/>
      <c r="B1717" s="10" t="s">
        <v>1367</v>
      </c>
      <c r="C1717" s="50">
        <v>59</v>
      </c>
      <c r="D1717" s="50" t="str">
        <f t="shared" si="400"/>
        <v>0-100</v>
      </c>
      <c r="E1717" s="54">
        <v>0</v>
      </c>
      <c r="F1717" s="54"/>
      <c r="G1717" s="15"/>
      <c r="H1717" s="54"/>
      <c r="I1717" s="54"/>
      <c r="J1717" s="46">
        <f t="shared" si="393"/>
        <v>0</v>
      </c>
      <c r="K1717" s="62">
        <v>0</v>
      </c>
      <c r="L1717" s="67"/>
      <c r="M1717" s="67"/>
      <c r="N1717" s="67"/>
      <c r="O1717" s="67"/>
      <c r="P1717" s="78">
        <f t="shared" si="396"/>
        <v>0</v>
      </c>
      <c r="Q1717" s="146" t="s">
        <v>1798</v>
      </c>
    </row>
    <row r="1718" spans="1:17" ht="18" x14ac:dyDescent="0.2">
      <c r="A1718" s="31"/>
      <c r="B1718" s="10" t="s">
        <v>851</v>
      </c>
      <c r="C1718" s="50">
        <v>287</v>
      </c>
      <c r="D1718" s="50" t="str">
        <f t="shared" si="400"/>
        <v>200-300</v>
      </c>
      <c r="E1718" s="54">
        <v>0</v>
      </c>
      <c r="F1718" s="54"/>
      <c r="G1718" s="15"/>
      <c r="H1718" s="54"/>
      <c r="I1718" s="54"/>
      <c r="J1718" s="46">
        <f t="shared" si="393"/>
        <v>0</v>
      </c>
      <c r="K1718" s="62">
        <v>0</v>
      </c>
      <c r="L1718" s="67"/>
      <c r="M1718" s="67"/>
      <c r="N1718" s="67"/>
      <c r="O1718" s="67"/>
      <c r="P1718" s="78">
        <f t="shared" si="396"/>
        <v>0</v>
      </c>
      <c r="Q1718" s="146" t="s">
        <v>1798</v>
      </c>
    </row>
    <row r="1719" spans="1:17" ht="18" x14ac:dyDescent="0.2">
      <c r="A1719" s="39">
        <v>4</v>
      </c>
      <c r="B1719" s="12" t="s">
        <v>1773</v>
      </c>
      <c r="C1719" s="40">
        <v>2078</v>
      </c>
      <c r="D1719" s="40"/>
      <c r="E1719" s="53">
        <f>SUM(E1720:E1726)</f>
        <v>3</v>
      </c>
      <c r="F1719" s="53">
        <f t="shared" ref="F1719:O1719" si="408">SUM(F1720:F1726)</f>
        <v>0</v>
      </c>
      <c r="G1719" s="53">
        <f t="shared" si="408"/>
        <v>0</v>
      </c>
      <c r="H1719" s="53">
        <f t="shared" si="408"/>
        <v>0</v>
      </c>
      <c r="I1719" s="53">
        <f t="shared" si="408"/>
        <v>0</v>
      </c>
      <c r="J1719" s="42">
        <f t="shared" si="393"/>
        <v>3</v>
      </c>
      <c r="K1719" s="41">
        <f t="shared" si="408"/>
        <v>4</v>
      </c>
      <c r="L1719" s="41">
        <f t="shared" si="408"/>
        <v>0</v>
      </c>
      <c r="M1719" s="41">
        <f t="shared" si="408"/>
        <v>0</v>
      </c>
      <c r="N1719" s="41">
        <f t="shared" si="408"/>
        <v>0</v>
      </c>
      <c r="O1719" s="41">
        <f t="shared" si="408"/>
        <v>0</v>
      </c>
      <c r="P1719" s="78">
        <f t="shared" si="396"/>
        <v>4</v>
      </c>
      <c r="Q1719" s="144">
        <f t="shared" si="397"/>
        <v>75</v>
      </c>
    </row>
    <row r="1720" spans="1:17" ht="18" x14ac:dyDescent="0.2">
      <c r="A1720" s="31"/>
      <c r="B1720" s="10" t="s">
        <v>1368</v>
      </c>
      <c r="C1720" s="50">
        <v>513</v>
      </c>
      <c r="D1720" s="50" t="str">
        <f t="shared" si="400"/>
        <v>500-1000</v>
      </c>
      <c r="E1720" s="149">
        <v>0</v>
      </c>
      <c r="F1720" s="54"/>
      <c r="G1720" s="15"/>
      <c r="H1720" s="54"/>
      <c r="I1720" s="54"/>
      <c r="J1720" s="46">
        <f t="shared" si="393"/>
        <v>0</v>
      </c>
      <c r="K1720" s="62">
        <v>1</v>
      </c>
      <c r="L1720" s="67"/>
      <c r="M1720" s="67"/>
      <c r="N1720" s="67"/>
      <c r="O1720" s="67"/>
      <c r="P1720" s="78">
        <f t="shared" si="396"/>
        <v>1</v>
      </c>
      <c r="Q1720" s="144">
        <f t="shared" si="397"/>
        <v>0</v>
      </c>
    </row>
    <row r="1721" spans="1:17" ht="18" x14ac:dyDescent="0.2">
      <c r="A1721" s="31"/>
      <c r="B1721" s="10" t="s">
        <v>896</v>
      </c>
      <c r="C1721" s="50">
        <v>348</v>
      </c>
      <c r="D1721" s="50" t="str">
        <f t="shared" si="400"/>
        <v>300-500</v>
      </c>
      <c r="E1721" s="54">
        <v>1</v>
      </c>
      <c r="F1721" s="54"/>
      <c r="G1721" s="15"/>
      <c r="H1721" s="54"/>
      <c r="I1721" s="54"/>
      <c r="J1721" s="46">
        <f t="shared" si="393"/>
        <v>1</v>
      </c>
      <c r="K1721" s="62">
        <v>1</v>
      </c>
      <c r="L1721" s="67"/>
      <c r="M1721" s="67"/>
      <c r="N1721" s="67"/>
      <c r="O1721" s="67"/>
      <c r="P1721" s="78">
        <f t="shared" si="396"/>
        <v>1</v>
      </c>
      <c r="Q1721" s="144">
        <f t="shared" si="397"/>
        <v>100</v>
      </c>
    </row>
    <row r="1722" spans="1:17" ht="18" x14ac:dyDescent="0.2">
      <c r="A1722" s="31"/>
      <c r="B1722" s="10" t="s">
        <v>1369</v>
      </c>
      <c r="C1722" s="50">
        <v>0</v>
      </c>
      <c r="D1722" s="50" t="str">
        <f t="shared" si="400"/>
        <v>0-100</v>
      </c>
      <c r="E1722" s="54">
        <v>0</v>
      </c>
      <c r="F1722" s="54"/>
      <c r="G1722" s="15"/>
      <c r="H1722" s="54"/>
      <c r="I1722" s="54"/>
      <c r="J1722" s="46">
        <f t="shared" si="393"/>
        <v>0</v>
      </c>
      <c r="K1722" s="62">
        <v>0</v>
      </c>
      <c r="L1722" s="67"/>
      <c r="M1722" s="67"/>
      <c r="N1722" s="67"/>
      <c r="O1722" s="67"/>
      <c r="P1722" s="78">
        <f t="shared" si="396"/>
        <v>0</v>
      </c>
      <c r="Q1722" s="146" t="s">
        <v>1798</v>
      </c>
    </row>
    <row r="1723" spans="1:17" ht="18" x14ac:dyDescent="0.2">
      <c r="A1723" s="31"/>
      <c r="B1723" s="10" t="s">
        <v>1370</v>
      </c>
      <c r="C1723" s="50">
        <v>128</v>
      </c>
      <c r="D1723" s="50" t="str">
        <f t="shared" si="400"/>
        <v>100-200</v>
      </c>
      <c r="E1723" s="54">
        <v>0</v>
      </c>
      <c r="F1723" s="54"/>
      <c r="G1723" s="15"/>
      <c r="H1723" s="54"/>
      <c r="I1723" s="54"/>
      <c r="J1723" s="46">
        <f t="shared" si="393"/>
        <v>0</v>
      </c>
      <c r="K1723" s="62">
        <v>0</v>
      </c>
      <c r="L1723" s="67"/>
      <c r="M1723" s="67"/>
      <c r="N1723" s="67"/>
      <c r="O1723" s="67"/>
      <c r="P1723" s="78">
        <f t="shared" si="396"/>
        <v>0</v>
      </c>
      <c r="Q1723" s="146" t="s">
        <v>1798</v>
      </c>
    </row>
    <row r="1724" spans="1:17" ht="18" x14ac:dyDescent="0.2">
      <c r="A1724" s="31"/>
      <c r="B1724" s="10" t="s">
        <v>1371</v>
      </c>
      <c r="C1724" s="50">
        <v>588</v>
      </c>
      <c r="D1724" s="50" t="str">
        <f t="shared" si="400"/>
        <v>500-1000</v>
      </c>
      <c r="E1724" s="54">
        <v>1</v>
      </c>
      <c r="F1724" s="54"/>
      <c r="G1724" s="15"/>
      <c r="H1724" s="54"/>
      <c r="I1724" s="54"/>
      <c r="J1724" s="46">
        <f t="shared" si="393"/>
        <v>1</v>
      </c>
      <c r="K1724" s="62">
        <v>1</v>
      </c>
      <c r="L1724" s="67"/>
      <c r="M1724" s="67"/>
      <c r="N1724" s="67"/>
      <c r="O1724" s="67"/>
      <c r="P1724" s="78">
        <f t="shared" si="396"/>
        <v>1</v>
      </c>
      <c r="Q1724" s="144">
        <f t="shared" si="397"/>
        <v>100</v>
      </c>
    </row>
    <row r="1725" spans="1:17" ht="18" x14ac:dyDescent="0.2">
      <c r="A1725" s="31"/>
      <c r="B1725" s="10" t="s">
        <v>1372</v>
      </c>
      <c r="C1725" s="50">
        <v>12</v>
      </c>
      <c r="D1725" s="50" t="str">
        <f t="shared" si="400"/>
        <v>0-100</v>
      </c>
      <c r="E1725" s="54">
        <v>0</v>
      </c>
      <c r="F1725" s="54"/>
      <c r="G1725" s="15"/>
      <c r="H1725" s="54"/>
      <c r="I1725" s="54"/>
      <c r="J1725" s="46">
        <f t="shared" ref="J1725:J1788" si="409">SUM(E1725:I1725)</f>
        <v>0</v>
      </c>
      <c r="K1725" s="62">
        <v>0</v>
      </c>
      <c r="L1725" s="67"/>
      <c r="M1725" s="67"/>
      <c r="N1725" s="67"/>
      <c r="O1725" s="67"/>
      <c r="P1725" s="78">
        <f t="shared" si="396"/>
        <v>0</v>
      </c>
      <c r="Q1725" s="146" t="s">
        <v>1798</v>
      </c>
    </row>
    <row r="1726" spans="1:17" ht="18" x14ac:dyDescent="0.2">
      <c r="A1726" s="31"/>
      <c r="B1726" s="10" t="s">
        <v>920</v>
      </c>
      <c r="C1726" s="50">
        <v>489</v>
      </c>
      <c r="D1726" s="50" t="str">
        <f t="shared" si="400"/>
        <v>300-500</v>
      </c>
      <c r="E1726" s="54">
        <v>1</v>
      </c>
      <c r="F1726" s="54"/>
      <c r="G1726" s="15"/>
      <c r="H1726" s="54"/>
      <c r="I1726" s="54"/>
      <c r="J1726" s="46">
        <f t="shared" si="409"/>
        <v>1</v>
      </c>
      <c r="K1726" s="62">
        <v>1</v>
      </c>
      <c r="L1726" s="67"/>
      <c r="M1726" s="67"/>
      <c r="N1726" s="67"/>
      <c r="O1726" s="67"/>
      <c r="P1726" s="78">
        <f t="shared" si="396"/>
        <v>1</v>
      </c>
      <c r="Q1726" s="144">
        <f t="shared" si="397"/>
        <v>100</v>
      </c>
    </row>
    <row r="1727" spans="1:17" ht="18" x14ac:dyDescent="0.2">
      <c r="A1727" s="39">
        <v>5</v>
      </c>
      <c r="B1727" s="12" t="s">
        <v>1774</v>
      </c>
      <c r="C1727" s="40">
        <v>1805</v>
      </c>
      <c r="D1727" s="40"/>
      <c r="E1727" s="53">
        <f>SUM(E1728:E1736)</f>
        <v>2</v>
      </c>
      <c r="F1727" s="53">
        <f t="shared" ref="F1727:O1727" si="410">SUM(F1728:F1736)</f>
        <v>0</v>
      </c>
      <c r="G1727" s="53">
        <f t="shared" si="410"/>
        <v>0</v>
      </c>
      <c r="H1727" s="53">
        <f t="shared" si="410"/>
        <v>0</v>
      </c>
      <c r="I1727" s="53">
        <f t="shared" si="410"/>
        <v>0</v>
      </c>
      <c r="J1727" s="42">
        <f t="shared" si="409"/>
        <v>2</v>
      </c>
      <c r="K1727" s="41">
        <f t="shared" si="410"/>
        <v>2</v>
      </c>
      <c r="L1727" s="41">
        <f t="shared" si="410"/>
        <v>0</v>
      </c>
      <c r="M1727" s="41">
        <f t="shared" si="410"/>
        <v>0</v>
      </c>
      <c r="N1727" s="41">
        <f t="shared" si="410"/>
        <v>0</v>
      </c>
      <c r="O1727" s="41">
        <f t="shared" si="410"/>
        <v>0</v>
      </c>
      <c r="P1727" s="78">
        <f t="shared" si="396"/>
        <v>2</v>
      </c>
      <c r="Q1727" s="144">
        <f t="shared" si="397"/>
        <v>100</v>
      </c>
    </row>
    <row r="1728" spans="1:17" ht="18" x14ac:dyDescent="0.2">
      <c r="A1728" s="31"/>
      <c r="B1728" s="10" t="s">
        <v>1373</v>
      </c>
      <c r="C1728" s="50">
        <v>678</v>
      </c>
      <c r="D1728" s="50" t="str">
        <f t="shared" si="400"/>
        <v>500-1000</v>
      </c>
      <c r="E1728" s="54">
        <v>1</v>
      </c>
      <c r="F1728" s="54"/>
      <c r="G1728" s="15"/>
      <c r="H1728" s="54"/>
      <c r="I1728" s="54"/>
      <c r="J1728" s="46">
        <f t="shared" si="409"/>
        <v>1</v>
      </c>
      <c r="K1728" s="62">
        <v>1</v>
      </c>
      <c r="L1728" s="67"/>
      <c r="M1728" s="67"/>
      <c r="N1728" s="67"/>
      <c r="O1728" s="67"/>
      <c r="P1728" s="78">
        <f t="shared" si="396"/>
        <v>1</v>
      </c>
      <c r="Q1728" s="144">
        <f t="shared" si="397"/>
        <v>100</v>
      </c>
    </row>
    <row r="1729" spans="1:17" ht="18" x14ac:dyDescent="0.2">
      <c r="A1729" s="31"/>
      <c r="B1729" s="10" t="s">
        <v>1374</v>
      </c>
      <c r="C1729" s="50">
        <v>17</v>
      </c>
      <c r="D1729" s="50" t="str">
        <f t="shared" si="400"/>
        <v>0-100</v>
      </c>
      <c r="E1729" s="54">
        <v>0</v>
      </c>
      <c r="F1729" s="54"/>
      <c r="G1729" s="15"/>
      <c r="H1729" s="54"/>
      <c r="I1729" s="54"/>
      <c r="J1729" s="46">
        <f t="shared" si="409"/>
        <v>0</v>
      </c>
      <c r="K1729" s="62">
        <v>0</v>
      </c>
      <c r="L1729" s="67"/>
      <c r="M1729" s="67"/>
      <c r="N1729" s="67"/>
      <c r="O1729" s="67"/>
      <c r="P1729" s="78">
        <f t="shared" si="396"/>
        <v>0</v>
      </c>
      <c r="Q1729" s="146" t="s">
        <v>1798</v>
      </c>
    </row>
    <row r="1730" spans="1:17" ht="18" x14ac:dyDescent="0.2">
      <c r="A1730" s="31"/>
      <c r="B1730" s="10" t="s">
        <v>1375</v>
      </c>
      <c r="C1730" s="50">
        <v>323</v>
      </c>
      <c r="D1730" s="50" t="str">
        <f t="shared" si="400"/>
        <v>300-500</v>
      </c>
      <c r="E1730" s="54">
        <v>0</v>
      </c>
      <c r="F1730" s="54"/>
      <c r="G1730" s="15"/>
      <c r="H1730" s="54"/>
      <c r="I1730" s="54"/>
      <c r="J1730" s="46">
        <f t="shared" si="409"/>
        <v>0</v>
      </c>
      <c r="K1730" s="62">
        <v>1</v>
      </c>
      <c r="L1730" s="67"/>
      <c r="M1730" s="67"/>
      <c r="N1730" s="67"/>
      <c r="O1730" s="67"/>
      <c r="P1730" s="78">
        <f t="shared" si="396"/>
        <v>1</v>
      </c>
      <c r="Q1730" s="145">
        <f t="shared" si="397"/>
        <v>0</v>
      </c>
    </row>
    <row r="1731" spans="1:17" ht="18" x14ac:dyDescent="0.2">
      <c r="A1731" s="31"/>
      <c r="B1731" s="10" t="s">
        <v>1376</v>
      </c>
      <c r="C1731" s="50">
        <v>50</v>
      </c>
      <c r="D1731" s="50" t="str">
        <f t="shared" si="400"/>
        <v>0-100</v>
      </c>
      <c r="E1731" s="54">
        <v>0</v>
      </c>
      <c r="F1731" s="54"/>
      <c r="G1731" s="15"/>
      <c r="H1731" s="54"/>
      <c r="I1731" s="54"/>
      <c r="J1731" s="46">
        <f t="shared" si="409"/>
        <v>0</v>
      </c>
      <c r="K1731" s="62">
        <v>0</v>
      </c>
      <c r="L1731" s="67"/>
      <c r="M1731" s="67"/>
      <c r="N1731" s="67"/>
      <c r="O1731" s="67"/>
      <c r="P1731" s="78">
        <f t="shared" si="396"/>
        <v>0</v>
      </c>
      <c r="Q1731" s="146" t="s">
        <v>1798</v>
      </c>
    </row>
    <row r="1732" spans="1:17" ht="18" x14ac:dyDescent="0.2">
      <c r="A1732" s="31"/>
      <c r="B1732" s="10" t="s">
        <v>1377</v>
      </c>
      <c r="C1732" s="50">
        <v>202</v>
      </c>
      <c r="D1732" s="50" t="str">
        <f t="shared" si="400"/>
        <v>200-300</v>
      </c>
      <c r="E1732" s="54">
        <v>1</v>
      </c>
      <c r="F1732" s="54"/>
      <c r="G1732" s="15"/>
      <c r="H1732" s="54"/>
      <c r="I1732" s="54"/>
      <c r="J1732" s="46">
        <f t="shared" si="409"/>
        <v>1</v>
      </c>
      <c r="K1732" s="62">
        <v>0</v>
      </c>
      <c r="L1732" s="67"/>
      <c r="M1732" s="67"/>
      <c r="N1732" s="67"/>
      <c r="O1732" s="67"/>
      <c r="P1732" s="78">
        <f t="shared" si="396"/>
        <v>0</v>
      </c>
      <c r="Q1732" s="80" t="s">
        <v>1799</v>
      </c>
    </row>
    <row r="1733" spans="1:17" ht="18" x14ac:dyDescent="0.2">
      <c r="A1733" s="31"/>
      <c r="B1733" s="10" t="s">
        <v>1378</v>
      </c>
      <c r="C1733" s="50">
        <v>233</v>
      </c>
      <c r="D1733" s="50" t="str">
        <f t="shared" si="400"/>
        <v>200-300</v>
      </c>
      <c r="E1733" s="149">
        <v>0</v>
      </c>
      <c r="F1733" s="54"/>
      <c r="G1733" s="15"/>
      <c r="H1733" s="54"/>
      <c r="I1733" s="54"/>
      <c r="J1733" s="46">
        <f t="shared" si="409"/>
        <v>0</v>
      </c>
      <c r="K1733" s="62">
        <v>0</v>
      </c>
      <c r="L1733" s="67"/>
      <c r="M1733" s="67"/>
      <c r="N1733" s="67"/>
      <c r="O1733" s="67"/>
      <c r="P1733" s="78">
        <f t="shared" ref="P1733:P1796" si="411">SUM(K1733:O1733)</f>
        <v>0</v>
      </c>
      <c r="Q1733" s="146" t="s">
        <v>1798</v>
      </c>
    </row>
    <row r="1734" spans="1:17" ht="18" x14ac:dyDescent="0.2">
      <c r="A1734" s="31"/>
      <c r="B1734" s="10" t="s">
        <v>1379</v>
      </c>
      <c r="C1734" s="50">
        <v>166</v>
      </c>
      <c r="D1734" s="50" t="str">
        <f t="shared" si="400"/>
        <v>100-200</v>
      </c>
      <c r="E1734" s="54">
        <v>0</v>
      </c>
      <c r="F1734" s="54"/>
      <c r="G1734" s="15"/>
      <c r="H1734" s="54"/>
      <c r="I1734" s="54"/>
      <c r="J1734" s="46">
        <f t="shared" si="409"/>
        <v>0</v>
      </c>
      <c r="K1734" s="62">
        <v>0</v>
      </c>
      <c r="L1734" s="67"/>
      <c r="M1734" s="67"/>
      <c r="N1734" s="67"/>
      <c r="O1734" s="67"/>
      <c r="P1734" s="78">
        <f t="shared" si="411"/>
        <v>0</v>
      </c>
      <c r="Q1734" s="146" t="s">
        <v>1798</v>
      </c>
    </row>
    <row r="1735" spans="1:17" ht="18" x14ac:dyDescent="0.2">
      <c r="A1735" s="31"/>
      <c r="B1735" s="10" t="s">
        <v>1380</v>
      </c>
      <c r="C1735" s="50">
        <v>35</v>
      </c>
      <c r="D1735" s="50" t="str">
        <f t="shared" si="400"/>
        <v>0-100</v>
      </c>
      <c r="E1735" s="54">
        <v>0</v>
      </c>
      <c r="F1735" s="54"/>
      <c r="G1735" s="15"/>
      <c r="H1735" s="54"/>
      <c r="I1735" s="54"/>
      <c r="J1735" s="46">
        <f t="shared" si="409"/>
        <v>0</v>
      </c>
      <c r="K1735" s="62">
        <v>0</v>
      </c>
      <c r="L1735" s="67"/>
      <c r="M1735" s="67"/>
      <c r="N1735" s="67"/>
      <c r="O1735" s="67"/>
      <c r="P1735" s="78">
        <f t="shared" si="411"/>
        <v>0</v>
      </c>
      <c r="Q1735" s="146" t="s">
        <v>1798</v>
      </c>
    </row>
    <row r="1736" spans="1:17" ht="18" x14ac:dyDescent="0.2">
      <c r="A1736" s="31"/>
      <c r="B1736" s="10" t="s">
        <v>1381</v>
      </c>
      <c r="C1736" s="50">
        <v>101</v>
      </c>
      <c r="D1736" s="50" t="str">
        <f t="shared" si="400"/>
        <v>100-200</v>
      </c>
      <c r="E1736" s="54">
        <v>0</v>
      </c>
      <c r="F1736" s="54"/>
      <c r="G1736" s="15"/>
      <c r="H1736" s="54"/>
      <c r="I1736" s="54"/>
      <c r="J1736" s="46">
        <f t="shared" si="409"/>
        <v>0</v>
      </c>
      <c r="K1736" s="62">
        <v>0</v>
      </c>
      <c r="L1736" s="67"/>
      <c r="M1736" s="67"/>
      <c r="N1736" s="67"/>
      <c r="O1736" s="67"/>
      <c r="P1736" s="78">
        <f t="shared" si="411"/>
        <v>0</v>
      </c>
      <c r="Q1736" s="146" t="s">
        <v>1798</v>
      </c>
    </row>
    <row r="1737" spans="1:17" ht="18" x14ac:dyDescent="0.2">
      <c r="A1737" s="39">
        <v>6</v>
      </c>
      <c r="B1737" s="12" t="s">
        <v>1775</v>
      </c>
      <c r="C1737" s="40">
        <v>2827</v>
      </c>
      <c r="D1737" s="40"/>
      <c r="E1737" s="53">
        <f>SUM(E1738:E1742)</f>
        <v>1</v>
      </c>
      <c r="F1737" s="53">
        <f t="shared" ref="F1737:O1737" si="412">SUM(F1738:F1742)</f>
        <v>1</v>
      </c>
      <c r="G1737" s="53">
        <f t="shared" si="412"/>
        <v>0</v>
      </c>
      <c r="H1737" s="53">
        <f t="shared" si="412"/>
        <v>0</v>
      </c>
      <c r="I1737" s="53">
        <f t="shared" si="412"/>
        <v>0</v>
      </c>
      <c r="J1737" s="42">
        <f t="shared" si="409"/>
        <v>2</v>
      </c>
      <c r="K1737" s="41">
        <f t="shared" si="412"/>
        <v>2</v>
      </c>
      <c r="L1737" s="41">
        <f t="shared" si="412"/>
        <v>0</v>
      </c>
      <c r="M1737" s="41">
        <f t="shared" si="412"/>
        <v>0</v>
      </c>
      <c r="N1737" s="41">
        <f t="shared" si="412"/>
        <v>0</v>
      </c>
      <c r="O1737" s="41">
        <f t="shared" si="412"/>
        <v>0</v>
      </c>
      <c r="P1737" s="78">
        <f t="shared" si="411"/>
        <v>2</v>
      </c>
      <c r="Q1737" s="144">
        <f t="shared" ref="Q1737:Q1794" si="413">J1737/P1737*100</f>
        <v>100</v>
      </c>
    </row>
    <row r="1738" spans="1:17" ht="18" x14ac:dyDescent="0.2">
      <c r="A1738" s="31"/>
      <c r="B1738" s="10" t="s">
        <v>1392</v>
      </c>
      <c r="C1738" s="50">
        <v>2085</v>
      </c>
      <c r="D1738" s="50" t="str">
        <f t="shared" si="400"/>
        <v>2000-3000</v>
      </c>
      <c r="E1738" s="54"/>
      <c r="F1738" s="54">
        <v>1</v>
      </c>
      <c r="G1738" s="15"/>
      <c r="H1738" s="54"/>
      <c r="I1738" s="54"/>
      <c r="J1738" s="46">
        <f t="shared" si="409"/>
        <v>1</v>
      </c>
      <c r="K1738" s="62">
        <v>1</v>
      </c>
      <c r="L1738" s="67"/>
      <c r="M1738" s="67"/>
      <c r="N1738" s="67"/>
      <c r="O1738" s="67"/>
      <c r="P1738" s="78">
        <f t="shared" si="411"/>
        <v>1</v>
      </c>
      <c r="Q1738" s="144">
        <f t="shared" si="413"/>
        <v>100</v>
      </c>
    </row>
    <row r="1739" spans="1:17" ht="18" x14ac:dyDescent="0.2">
      <c r="A1739" s="31"/>
      <c r="B1739" s="10" t="s">
        <v>1393</v>
      </c>
      <c r="C1739" s="50">
        <v>628</v>
      </c>
      <c r="D1739" s="50" t="str">
        <f t="shared" ref="D1739:D1802" si="414">IF(C1739&lt;=100,"0-100",IF(AND(C1739&gt;100,C1739&lt;=200),"100-200",IF(AND(C1739&gt;200,C1739&lt;=300),"200-300",IF(AND(C1739&gt;300,C1739&lt;=500),"300-500",IF(AND(C1739&gt;500,C1739&lt;=1000),"500-1000",IF(AND(C1739&gt;1000,C1739&lt;=1500),"1000-1500",IF(AND(C1739&gt;1500,C1739&lt;=2000),"1500-2000",IF(AND(C1739&gt;2000,C1739&lt;=3000),"2000-3000",IF(AND(C1739&gt;3000,C1739&lt;=5000),"3000-5000",IF(C1739&gt;5000,"5000 и более"))))))))))</f>
        <v>500-1000</v>
      </c>
      <c r="E1739" s="54">
        <v>1</v>
      </c>
      <c r="F1739" s="54"/>
      <c r="G1739" s="15"/>
      <c r="H1739" s="54"/>
      <c r="I1739" s="54"/>
      <c r="J1739" s="46">
        <f t="shared" si="409"/>
        <v>1</v>
      </c>
      <c r="K1739" s="62">
        <v>1</v>
      </c>
      <c r="L1739" s="67"/>
      <c r="M1739" s="67"/>
      <c r="N1739" s="67"/>
      <c r="O1739" s="67"/>
      <c r="P1739" s="78">
        <f t="shared" si="411"/>
        <v>1</v>
      </c>
      <c r="Q1739" s="144">
        <f t="shared" si="413"/>
        <v>100</v>
      </c>
    </row>
    <row r="1740" spans="1:17" ht="18" x14ac:dyDescent="0.2">
      <c r="A1740" s="31"/>
      <c r="B1740" s="10" t="s">
        <v>1394</v>
      </c>
      <c r="C1740" s="50">
        <v>68</v>
      </c>
      <c r="D1740" s="50" t="str">
        <f t="shared" si="414"/>
        <v>0-100</v>
      </c>
      <c r="E1740" s="54">
        <v>0</v>
      </c>
      <c r="F1740" s="54"/>
      <c r="G1740" s="15"/>
      <c r="H1740" s="54"/>
      <c r="I1740" s="54"/>
      <c r="J1740" s="46">
        <f t="shared" si="409"/>
        <v>0</v>
      </c>
      <c r="K1740" s="62">
        <v>0</v>
      </c>
      <c r="L1740" s="67"/>
      <c r="M1740" s="67"/>
      <c r="N1740" s="67"/>
      <c r="O1740" s="67"/>
      <c r="P1740" s="78">
        <f t="shared" si="411"/>
        <v>0</v>
      </c>
      <c r="Q1740" s="146" t="s">
        <v>1798</v>
      </c>
    </row>
    <row r="1741" spans="1:17" ht="18" x14ac:dyDescent="0.2">
      <c r="A1741" s="31"/>
      <c r="B1741" s="10" t="s">
        <v>1395</v>
      </c>
      <c r="C1741" s="50">
        <v>1</v>
      </c>
      <c r="D1741" s="50" t="str">
        <f t="shared" si="414"/>
        <v>0-100</v>
      </c>
      <c r="E1741" s="54">
        <v>0</v>
      </c>
      <c r="F1741" s="54"/>
      <c r="G1741" s="15"/>
      <c r="H1741" s="54"/>
      <c r="I1741" s="54"/>
      <c r="J1741" s="46">
        <f t="shared" si="409"/>
        <v>0</v>
      </c>
      <c r="K1741" s="62">
        <v>0</v>
      </c>
      <c r="L1741" s="67"/>
      <c r="M1741" s="67"/>
      <c r="N1741" s="67"/>
      <c r="O1741" s="67"/>
      <c r="P1741" s="78">
        <f t="shared" si="411"/>
        <v>0</v>
      </c>
      <c r="Q1741" s="146" t="s">
        <v>1798</v>
      </c>
    </row>
    <row r="1742" spans="1:17" ht="18" x14ac:dyDescent="0.2">
      <c r="A1742" s="31"/>
      <c r="B1742" s="10" t="s">
        <v>1396</v>
      </c>
      <c r="C1742" s="50">
        <v>45</v>
      </c>
      <c r="D1742" s="50" t="str">
        <f t="shared" si="414"/>
        <v>0-100</v>
      </c>
      <c r="E1742" s="54">
        <v>0</v>
      </c>
      <c r="F1742" s="54"/>
      <c r="G1742" s="15"/>
      <c r="H1742" s="54"/>
      <c r="I1742" s="54"/>
      <c r="J1742" s="46">
        <f t="shared" si="409"/>
        <v>0</v>
      </c>
      <c r="K1742" s="62">
        <v>0</v>
      </c>
      <c r="L1742" s="67"/>
      <c r="M1742" s="67"/>
      <c r="N1742" s="67"/>
      <c r="O1742" s="67"/>
      <c r="P1742" s="78">
        <f t="shared" si="411"/>
        <v>0</v>
      </c>
      <c r="Q1742" s="146" t="s">
        <v>1798</v>
      </c>
    </row>
    <row r="1743" spans="1:17" ht="18" x14ac:dyDescent="0.2">
      <c r="A1743" s="39">
        <v>7</v>
      </c>
      <c r="B1743" s="12" t="s">
        <v>1660</v>
      </c>
      <c r="C1743" s="40">
        <v>7397</v>
      </c>
      <c r="D1743" s="40"/>
      <c r="E1743" s="53">
        <f>SUM(E1744:E1755)</f>
        <v>5</v>
      </c>
      <c r="F1743" s="53">
        <f t="shared" ref="F1743:O1743" si="415">SUM(F1744:F1755)</f>
        <v>0</v>
      </c>
      <c r="G1743" s="53">
        <f t="shared" si="415"/>
        <v>0</v>
      </c>
      <c r="H1743" s="53">
        <f t="shared" si="415"/>
        <v>0</v>
      </c>
      <c r="I1743" s="53">
        <f t="shared" si="415"/>
        <v>0</v>
      </c>
      <c r="J1743" s="42">
        <f t="shared" si="409"/>
        <v>5</v>
      </c>
      <c r="K1743" s="41">
        <f t="shared" si="415"/>
        <v>5</v>
      </c>
      <c r="L1743" s="41">
        <f t="shared" si="415"/>
        <v>0</v>
      </c>
      <c r="M1743" s="41">
        <f t="shared" si="415"/>
        <v>0</v>
      </c>
      <c r="N1743" s="41">
        <f t="shared" si="415"/>
        <v>0</v>
      </c>
      <c r="O1743" s="41">
        <f t="shared" si="415"/>
        <v>0</v>
      </c>
      <c r="P1743" s="78">
        <f t="shared" si="411"/>
        <v>5</v>
      </c>
      <c r="Q1743" s="144">
        <f t="shared" si="413"/>
        <v>100</v>
      </c>
    </row>
    <row r="1744" spans="1:17" ht="18" x14ac:dyDescent="0.2">
      <c r="A1744" s="31"/>
      <c r="B1744" s="10" t="s">
        <v>805</v>
      </c>
      <c r="C1744" s="50">
        <v>1552</v>
      </c>
      <c r="D1744" s="50" t="str">
        <f t="shared" si="414"/>
        <v>1500-2000</v>
      </c>
      <c r="E1744" s="54">
        <v>1</v>
      </c>
      <c r="F1744" s="54"/>
      <c r="G1744" s="15"/>
      <c r="H1744" s="54"/>
      <c r="I1744" s="54"/>
      <c r="J1744" s="46">
        <f t="shared" si="409"/>
        <v>1</v>
      </c>
      <c r="K1744" s="62">
        <v>1</v>
      </c>
      <c r="L1744" s="67"/>
      <c r="M1744" s="67"/>
      <c r="N1744" s="67"/>
      <c r="O1744" s="67"/>
      <c r="P1744" s="78">
        <f t="shared" si="411"/>
        <v>1</v>
      </c>
      <c r="Q1744" s="144">
        <f t="shared" si="413"/>
        <v>100</v>
      </c>
    </row>
    <row r="1745" spans="1:17" ht="18" x14ac:dyDescent="0.2">
      <c r="A1745" s="31"/>
      <c r="B1745" s="10" t="s">
        <v>1382</v>
      </c>
      <c r="C1745" s="50">
        <v>3</v>
      </c>
      <c r="D1745" s="50" t="str">
        <f t="shared" si="414"/>
        <v>0-100</v>
      </c>
      <c r="E1745" s="54">
        <v>0</v>
      </c>
      <c r="F1745" s="54"/>
      <c r="G1745" s="15"/>
      <c r="H1745" s="54"/>
      <c r="I1745" s="54"/>
      <c r="J1745" s="46">
        <f t="shared" si="409"/>
        <v>0</v>
      </c>
      <c r="K1745" s="62">
        <v>0</v>
      </c>
      <c r="L1745" s="67"/>
      <c r="M1745" s="67"/>
      <c r="N1745" s="67"/>
      <c r="O1745" s="67"/>
      <c r="P1745" s="78">
        <f t="shared" si="411"/>
        <v>0</v>
      </c>
      <c r="Q1745" s="146" t="s">
        <v>1798</v>
      </c>
    </row>
    <row r="1746" spans="1:17" ht="18" x14ac:dyDescent="0.2">
      <c r="A1746" s="31"/>
      <c r="B1746" s="10" t="s">
        <v>1383</v>
      </c>
      <c r="C1746" s="50">
        <v>537</v>
      </c>
      <c r="D1746" s="50" t="str">
        <f t="shared" si="414"/>
        <v>500-1000</v>
      </c>
      <c r="E1746" s="54">
        <v>1</v>
      </c>
      <c r="F1746" s="54"/>
      <c r="G1746" s="15"/>
      <c r="H1746" s="54"/>
      <c r="I1746" s="54"/>
      <c r="J1746" s="46">
        <f t="shared" si="409"/>
        <v>1</v>
      </c>
      <c r="K1746" s="62">
        <v>1</v>
      </c>
      <c r="L1746" s="67"/>
      <c r="M1746" s="67"/>
      <c r="N1746" s="67"/>
      <c r="O1746" s="67"/>
      <c r="P1746" s="78">
        <f t="shared" si="411"/>
        <v>1</v>
      </c>
      <c r="Q1746" s="144">
        <f t="shared" si="413"/>
        <v>100</v>
      </c>
    </row>
    <row r="1747" spans="1:17" ht="18" x14ac:dyDescent="0.2">
      <c r="A1747" s="31"/>
      <c r="B1747" s="10" t="s">
        <v>1384</v>
      </c>
      <c r="C1747" s="50">
        <v>193</v>
      </c>
      <c r="D1747" s="50" t="str">
        <f t="shared" si="414"/>
        <v>100-200</v>
      </c>
      <c r="E1747" s="54">
        <v>0</v>
      </c>
      <c r="F1747" s="54"/>
      <c r="G1747" s="15"/>
      <c r="H1747" s="54"/>
      <c r="I1747" s="54"/>
      <c r="J1747" s="46">
        <f t="shared" si="409"/>
        <v>0</v>
      </c>
      <c r="K1747" s="62">
        <v>0</v>
      </c>
      <c r="L1747" s="67"/>
      <c r="M1747" s="67"/>
      <c r="N1747" s="67"/>
      <c r="O1747" s="67"/>
      <c r="P1747" s="78">
        <f t="shared" si="411"/>
        <v>0</v>
      </c>
      <c r="Q1747" s="146" t="s">
        <v>1798</v>
      </c>
    </row>
    <row r="1748" spans="1:17" ht="18" x14ac:dyDescent="0.2">
      <c r="A1748" s="31"/>
      <c r="B1748" s="10" t="s">
        <v>1385</v>
      </c>
      <c r="C1748" s="50">
        <v>794</v>
      </c>
      <c r="D1748" s="50" t="str">
        <f t="shared" si="414"/>
        <v>500-1000</v>
      </c>
      <c r="E1748" s="54">
        <v>1</v>
      </c>
      <c r="F1748" s="54"/>
      <c r="G1748" s="15"/>
      <c r="H1748" s="54"/>
      <c r="I1748" s="54"/>
      <c r="J1748" s="46">
        <f t="shared" si="409"/>
        <v>1</v>
      </c>
      <c r="K1748" s="62">
        <v>1</v>
      </c>
      <c r="L1748" s="67"/>
      <c r="M1748" s="67"/>
      <c r="N1748" s="67"/>
      <c r="O1748" s="67"/>
      <c r="P1748" s="78">
        <f t="shared" si="411"/>
        <v>1</v>
      </c>
      <c r="Q1748" s="144">
        <f t="shared" si="413"/>
        <v>100</v>
      </c>
    </row>
    <row r="1749" spans="1:17" ht="18" x14ac:dyDescent="0.2">
      <c r="A1749" s="31"/>
      <c r="B1749" s="10" t="s">
        <v>1386</v>
      </c>
      <c r="C1749" s="50">
        <v>9</v>
      </c>
      <c r="D1749" s="50" t="str">
        <f t="shared" si="414"/>
        <v>0-100</v>
      </c>
      <c r="E1749" s="54">
        <v>0</v>
      </c>
      <c r="F1749" s="54"/>
      <c r="G1749" s="15"/>
      <c r="H1749" s="54"/>
      <c r="I1749" s="54"/>
      <c r="J1749" s="46">
        <f t="shared" si="409"/>
        <v>0</v>
      </c>
      <c r="K1749" s="62">
        <v>0</v>
      </c>
      <c r="L1749" s="67"/>
      <c r="M1749" s="67"/>
      <c r="N1749" s="67"/>
      <c r="O1749" s="67"/>
      <c r="P1749" s="78">
        <f t="shared" si="411"/>
        <v>0</v>
      </c>
      <c r="Q1749" s="146" t="s">
        <v>1798</v>
      </c>
    </row>
    <row r="1750" spans="1:17" ht="18" x14ac:dyDescent="0.2">
      <c r="A1750" s="31"/>
      <c r="B1750" s="10" t="s">
        <v>1387</v>
      </c>
      <c r="C1750" s="50">
        <v>10</v>
      </c>
      <c r="D1750" s="50" t="str">
        <f t="shared" si="414"/>
        <v>0-100</v>
      </c>
      <c r="E1750" s="54">
        <v>0</v>
      </c>
      <c r="F1750" s="54"/>
      <c r="G1750" s="15"/>
      <c r="H1750" s="54"/>
      <c r="I1750" s="54"/>
      <c r="J1750" s="46">
        <f t="shared" si="409"/>
        <v>0</v>
      </c>
      <c r="K1750" s="62">
        <v>0</v>
      </c>
      <c r="L1750" s="67"/>
      <c r="M1750" s="67"/>
      <c r="N1750" s="67"/>
      <c r="O1750" s="67"/>
      <c r="P1750" s="78">
        <f t="shared" si="411"/>
        <v>0</v>
      </c>
      <c r="Q1750" s="146" t="s">
        <v>1798</v>
      </c>
    </row>
    <row r="1751" spans="1:17" ht="18" x14ac:dyDescent="0.2">
      <c r="A1751" s="31"/>
      <c r="B1751" s="10" t="s">
        <v>1388</v>
      </c>
      <c r="C1751" s="50">
        <v>1191</v>
      </c>
      <c r="D1751" s="50" t="str">
        <f t="shared" si="414"/>
        <v>1000-1500</v>
      </c>
      <c r="E1751" s="54">
        <v>1</v>
      </c>
      <c r="F1751" s="54"/>
      <c r="G1751" s="15"/>
      <c r="H1751" s="54"/>
      <c r="I1751" s="54"/>
      <c r="J1751" s="46">
        <f t="shared" si="409"/>
        <v>1</v>
      </c>
      <c r="K1751" s="62">
        <v>1</v>
      </c>
      <c r="L1751" s="67"/>
      <c r="M1751" s="67"/>
      <c r="N1751" s="67"/>
      <c r="O1751" s="67"/>
      <c r="P1751" s="78">
        <f t="shared" si="411"/>
        <v>1</v>
      </c>
      <c r="Q1751" s="144">
        <f t="shared" si="413"/>
        <v>100</v>
      </c>
    </row>
    <row r="1752" spans="1:17" ht="18" x14ac:dyDescent="0.2">
      <c r="A1752" s="31"/>
      <c r="B1752" s="10" t="s">
        <v>1389</v>
      </c>
      <c r="C1752" s="50">
        <v>39</v>
      </c>
      <c r="D1752" s="50" t="str">
        <f t="shared" si="414"/>
        <v>0-100</v>
      </c>
      <c r="E1752" s="54">
        <v>0</v>
      </c>
      <c r="F1752" s="54"/>
      <c r="G1752" s="15"/>
      <c r="H1752" s="54"/>
      <c r="I1752" s="54"/>
      <c r="J1752" s="46">
        <f t="shared" si="409"/>
        <v>0</v>
      </c>
      <c r="K1752" s="62">
        <v>0</v>
      </c>
      <c r="L1752" s="67"/>
      <c r="M1752" s="67"/>
      <c r="N1752" s="67"/>
      <c r="O1752" s="67"/>
      <c r="P1752" s="78">
        <f t="shared" si="411"/>
        <v>0</v>
      </c>
      <c r="Q1752" s="146" t="s">
        <v>1798</v>
      </c>
    </row>
    <row r="1753" spans="1:17" ht="18" x14ac:dyDescent="0.2">
      <c r="A1753" s="31"/>
      <c r="B1753" s="10" t="s">
        <v>1390</v>
      </c>
      <c r="C1753" s="50">
        <v>173</v>
      </c>
      <c r="D1753" s="50" t="str">
        <f t="shared" si="414"/>
        <v>100-200</v>
      </c>
      <c r="E1753" s="54">
        <v>0</v>
      </c>
      <c r="F1753" s="54"/>
      <c r="G1753" s="15"/>
      <c r="H1753" s="54"/>
      <c r="I1753" s="54"/>
      <c r="J1753" s="46">
        <f t="shared" si="409"/>
        <v>0</v>
      </c>
      <c r="K1753" s="62">
        <v>0</v>
      </c>
      <c r="L1753" s="67"/>
      <c r="M1753" s="67"/>
      <c r="N1753" s="67"/>
      <c r="O1753" s="67"/>
      <c r="P1753" s="78">
        <f t="shared" si="411"/>
        <v>0</v>
      </c>
      <c r="Q1753" s="146" t="s">
        <v>1798</v>
      </c>
    </row>
    <row r="1754" spans="1:17" ht="18" x14ac:dyDescent="0.2">
      <c r="A1754" s="31"/>
      <c r="B1754" s="10" t="s">
        <v>1295</v>
      </c>
      <c r="C1754" s="50">
        <v>2825</v>
      </c>
      <c r="D1754" s="50" t="str">
        <f t="shared" si="414"/>
        <v>2000-3000</v>
      </c>
      <c r="E1754" s="54">
        <v>1</v>
      </c>
      <c r="F1754" s="54"/>
      <c r="G1754" s="15"/>
      <c r="H1754" s="54"/>
      <c r="I1754" s="54"/>
      <c r="J1754" s="46">
        <f t="shared" si="409"/>
        <v>1</v>
      </c>
      <c r="K1754" s="62">
        <v>1</v>
      </c>
      <c r="L1754" s="67"/>
      <c r="M1754" s="67"/>
      <c r="N1754" s="67"/>
      <c r="O1754" s="67"/>
      <c r="P1754" s="78">
        <f t="shared" si="411"/>
        <v>1</v>
      </c>
      <c r="Q1754" s="144">
        <f t="shared" si="413"/>
        <v>100</v>
      </c>
    </row>
    <row r="1755" spans="1:17" ht="18" x14ac:dyDescent="0.2">
      <c r="A1755" s="31"/>
      <c r="B1755" s="10" t="s">
        <v>1391</v>
      </c>
      <c r="C1755" s="50">
        <v>71</v>
      </c>
      <c r="D1755" s="50" t="str">
        <f t="shared" si="414"/>
        <v>0-100</v>
      </c>
      <c r="E1755" s="54">
        <v>0</v>
      </c>
      <c r="F1755" s="54"/>
      <c r="G1755" s="15"/>
      <c r="H1755" s="54"/>
      <c r="I1755" s="54"/>
      <c r="J1755" s="46">
        <f t="shared" si="409"/>
        <v>0</v>
      </c>
      <c r="K1755" s="62">
        <v>0</v>
      </c>
      <c r="L1755" s="67"/>
      <c r="M1755" s="67"/>
      <c r="N1755" s="67"/>
      <c r="O1755" s="67"/>
      <c r="P1755" s="78">
        <f t="shared" si="411"/>
        <v>0</v>
      </c>
      <c r="Q1755" s="146" t="s">
        <v>1798</v>
      </c>
    </row>
    <row r="1756" spans="1:17" ht="18" x14ac:dyDescent="0.2">
      <c r="A1756" s="39">
        <v>8</v>
      </c>
      <c r="B1756" s="12" t="s">
        <v>1694</v>
      </c>
      <c r="C1756" s="40">
        <v>2612</v>
      </c>
      <c r="D1756" s="40"/>
      <c r="E1756" s="53">
        <f>SUM(E1757:E1760)</f>
        <v>2</v>
      </c>
      <c r="F1756" s="53">
        <f t="shared" ref="F1756:O1756" si="416">SUM(F1757:F1760)</f>
        <v>0</v>
      </c>
      <c r="G1756" s="53">
        <f t="shared" si="416"/>
        <v>0</v>
      </c>
      <c r="H1756" s="53">
        <f t="shared" si="416"/>
        <v>0</v>
      </c>
      <c r="I1756" s="53">
        <f t="shared" si="416"/>
        <v>0</v>
      </c>
      <c r="J1756" s="42">
        <f t="shared" si="409"/>
        <v>2</v>
      </c>
      <c r="K1756" s="41">
        <f t="shared" si="416"/>
        <v>2</v>
      </c>
      <c r="L1756" s="41">
        <f t="shared" si="416"/>
        <v>0</v>
      </c>
      <c r="M1756" s="41">
        <f t="shared" si="416"/>
        <v>0</v>
      </c>
      <c r="N1756" s="41">
        <f t="shared" si="416"/>
        <v>0</v>
      </c>
      <c r="O1756" s="41">
        <f t="shared" si="416"/>
        <v>0</v>
      </c>
      <c r="P1756" s="78">
        <f t="shared" si="411"/>
        <v>2</v>
      </c>
      <c r="Q1756" s="144">
        <f t="shared" si="413"/>
        <v>100</v>
      </c>
    </row>
    <row r="1757" spans="1:17" ht="18" x14ac:dyDescent="0.2">
      <c r="A1757" s="31"/>
      <c r="B1757" s="10" t="s">
        <v>961</v>
      </c>
      <c r="C1757" s="50">
        <v>1699</v>
      </c>
      <c r="D1757" s="50" t="str">
        <f t="shared" si="414"/>
        <v>1500-2000</v>
      </c>
      <c r="E1757" s="54">
        <v>1</v>
      </c>
      <c r="F1757" s="54"/>
      <c r="G1757" s="15"/>
      <c r="H1757" s="54"/>
      <c r="I1757" s="54"/>
      <c r="J1757" s="46">
        <f t="shared" si="409"/>
        <v>1</v>
      </c>
      <c r="K1757" s="62">
        <v>1</v>
      </c>
      <c r="L1757" s="67"/>
      <c r="M1757" s="67"/>
      <c r="N1757" s="67"/>
      <c r="O1757" s="67"/>
      <c r="P1757" s="78">
        <f t="shared" si="411"/>
        <v>1</v>
      </c>
      <c r="Q1757" s="144">
        <f t="shared" si="413"/>
        <v>100</v>
      </c>
    </row>
    <row r="1758" spans="1:17" ht="18" x14ac:dyDescent="0.2">
      <c r="A1758" s="31"/>
      <c r="B1758" s="10" t="s">
        <v>1397</v>
      </c>
      <c r="C1758" s="50">
        <v>864</v>
      </c>
      <c r="D1758" s="50" t="str">
        <f t="shared" si="414"/>
        <v>500-1000</v>
      </c>
      <c r="E1758" s="54">
        <v>1</v>
      </c>
      <c r="F1758" s="54"/>
      <c r="G1758" s="15"/>
      <c r="H1758" s="54"/>
      <c r="I1758" s="54"/>
      <c r="J1758" s="46">
        <f t="shared" si="409"/>
        <v>1</v>
      </c>
      <c r="K1758" s="62">
        <v>1</v>
      </c>
      <c r="L1758" s="67"/>
      <c r="M1758" s="67"/>
      <c r="N1758" s="67"/>
      <c r="O1758" s="67"/>
      <c r="P1758" s="78">
        <f t="shared" si="411"/>
        <v>1</v>
      </c>
      <c r="Q1758" s="144">
        <f t="shared" si="413"/>
        <v>100</v>
      </c>
    </row>
    <row r="1759" spans="1:17" ht="18" x14ac:dyDescent="0.2">
      <c r="A1759" s="31"/>
      <c r="B1759" s="10" t="s">
        <v>1022</v>
      </c>
      <c r="C1759" s="50">
        <v>29</v>
      </c>
      <c r="D1759" s="50" t="str">
        <f t="shared" si="414"/>
        <v>0-100</v>
      </c>
      <c r="E1759" s="54">
        <v>0</v>
      </c>
      <c r="F1759" s="54"/>
      <c r="G1759" s="15"/>
      <c r="H1759" s="54"/>
      <c r="I1759" s="54"/>
      <c r="J1759" s="46">
        <f t="shared" si="409"/>
        <v>0</v>
      </c>
      <c r="K1759" s="62">
        <v>0</v>
      </c>
      <c r="L1759" s="67"/>
      <c r="M1759" s="67"/>
      <c r="N1759" s="67"/>
      <c r="O1759" s="67"/>
      <c r="P1759" s="78">
        <f t="shared" si="411"/>
        <v>0</v>
      </c>
      <c r="Q1759" s="146" t="s">
        <v>1798</v>
      </c>
    </row>
    <row r="1760" spans="1:17" ht="18" x14ac:dyDescent="0.2">
      <c r="A1760" s="31"/>
      <c r="B1760" s="10" t="s">
        <v>1269</v>
      </c>
      <c r="C1760" s="50">
        <v>20</v>
      </c>
      <c r="D1760" s="50" t="str">
        <f t="shared" si="414"/>
        <v>0-100</v>
      </c>
      <c r="E1760" s="54">
        <v>0</v>
      </c>
      <c r="F1760" s="54"/>
      <c r="G1760" s="15"/>
      <c r="H1760" s="54"/>
      <c r="I1760" s="54"/>
      <c r="J1760" s="46">
        <f t="shared" si="409"/>
        <v>0</v>
      </c>
      <c r="K1760" s="62">
        <v>0</v>
      </c>
      <c r="L1760" s="67"/>
      <c r="M1760" s="67"/>
      <c r="N1760" s="67"/>
      <c r="O1760" s="67"/>
      <c r="P1760" s="78">
        <f t="shared" si="411"/>
        <v>0</v>
      </c>
      <c r="Q1760" s="146" t="s">
        <v>1798</v>
      </c>
    </row>
    <row r="1761" spans="1:17" ht="18" x14ac:dyDescent="0.2">
      <c r="A1761" s="39">
        <v>9</v>
      </c>
      <c r="B1761" s="12" t="s">
        <v>1776</v>
      </c>
      <c r="C1761" s="40">
        <v>4036</v>
      </c>
      <c r="D1761" s="40"/>
      <c r="E1761" s="53">
        <f>SUM(E1762:E1770)</f>
        <v>4</v>
      </c>
      <c r="F1761" s="53">
        <f t="shared" ref="F1761:O1761" si="417">SUM(F1762:F1770)</f>
        <v>0</v>
      </c>
      <c r="G1761" s="53">
        <f t="shared" si="417"/>
        <v>0</v>
      </c>
      <c r="H1761" s="53">
        <f t="shared" si="417"/>
        <v>0</v>
      </c>
      <c r="I1761" s="53">
        <f t="shared" si="417"/>
        <v>0</v>
      </c>
      <c r="J1761" s="42">
        <f t="shared" si="409"/>
        <v>4</v>
      </c>
      <c r="K1761" s="41">
        <f t="shared" si="417"/>
        <v>5</v>
      </c>
      <c r="L1761" s="41">
        <f t="shared" si="417"/>
        <v>0</v>
      </c>
      <c r="M1761" s="41">
        <f t="shared" si="417"/>
        <v>0</v>
      </c>
      <c r="N1761" s="41">
        <f t="shared" si="417"/>
        <v>0</v>
      </c>
      <c r="O1761" s="41">
        <f t="shared" si="417"/>
        <v>0</v>
      </c>
      <c r="P1761" s="78">
        <f t="shared" si="411"/>
        <v>5</v>
      </c>
      <c r="Q1761" s="144">
        <f t="shared" si="413"/>
        <v>80</v>
      </c>
    </row>
    <row r="1762" spans="1:17" ht="18" x14ac:dyDescent="0.2">
      <c r="A1762" s="31"/>
      <c r="B1762" s="10" t="s">
        <v>1398</v>
      </c>
      <c r="C1762" s="50">
        <v>1246</v>
      </c>
      <c r="D1762" s="50" t="str">
        <f t="shared" si="414"/>
        <v>1000-1500</v>
      </c>
      <c r="E1762" s="54">
        <v>1</v>
      </c>
      <c r="F1762" s="54"/>
      <c r="G1762" s="15"/>
      <c r="H1762" s="54"/>
      <c r="I1762" s="54"/>
      <c r="J1762" s="46">
        <f t="shared" si="409"/>
        <v>1</v>
      </c>
      <c r="K1762" s="62">
        <v>1</v>
      </c>
      <c r="L1762" s="67"/>
      <c r="M1762" s="67"/>
      <c r="N1762" s="67"/>
      <c r="O1762" s="67"/>
      <c r="P1762" s="78">
        <f t="shared" si="411"/>
        <v>1</v>
      </c>
      <c r="Q1762" s="144">
        <f t="shared" si="413"/>
        <v>100</v>
      </c>
    </row>
    <row r="1763" spans="1:17" ht="18" x14ac:dyDescent="0.2">
      <c r="A1763" s="31"/>
      <c r="B1763" s="10" t="s">
        <v>1229</v>
      </c>
      <c r="C1763" s="50">
        <v>623</v>
      </c>
      <c r="D1763" s="50" t="str">
        <f t="shared" si="414"/>
        <v>500-1000</v>
      </c>
      <c r="E1763" s="54">
        <v>1</v>
      </c>
      <c r="F1763" s="54"/>
      <c r="G1763" s="15"/>
      <c r="H1763" s="54"/>
      <c r="I1763" s="54"/>
      <c r="J1763" s="46">
        <f t="shared" si="409"/>
        <v>1</v>
      </c>
      <c r="K1763" s="62">
        <v>1</v>
      </c>
      <c r="L1763" s="67"/>
      <c r="M1763" s="67"/>
      <c r="N1763" s="67"/>
      <c r="O1763" s="67"/>
      <c r="P1763" s="78">
        <f t="shared" si="411"/>
        <v>1</v>
      </c>
      <c r="Q1763" s="144">
        <f t="shared" si="413"/>
        <v>100</v>
      </c>
    </row>
    <row r="1764" spans="1:17" ht="18" x14ac:dyDescent="0.2">
      <c r="A1764" s="31"/>
      <c r="B1764" s="10" t="s">
        <v>1399</v>
      </c>
      <c r="C1764" s="50">
        <v>230</v>
      </c>
      <c r="D1764" s="50" t="str">
        <f t="shared" si="414"/>
        <v>200-300</v>
      </c>
      <c r="E1764" s="54">
        <v>0</v>
      </c>
      <c r="F1764" s="54"/>
      <c r="G1764" s="15"/>
      <c r="H1764" s="54"/>
      <c r="I1764" s="54"/>
      <c r="J1764" s="46">
        <f t="shared" si="409"/>
        <v>0</v>
      </c>
      <c r="K1764" s="62">
        <v>0</v>
      </c>
      <c r="L1764" s="67"/>
      <c r="M1764" s="67"/>
      <c r="N1764" s="67"/>
      <c r="O1764" s="67"/>
      <c r="P1764" s="78">
        <f t="shared" si="411"/>
        <v>0</v>
      </c>
      <c r="Q1764" s="146" t="s">
        <v>1798</v>
      </c>
    </row>
    <row r="1765" spans="1:17" ht="18" x14ac:dyDescent="0.2">
      <c r="A1765" s="31"/>
      <c r="B1765" s="10" t="s">
        <v>1400</v>
      </c>
      <c r="C1765" s="50">
        <v>28</v>
      </c>
      <c r="D1765" s="50" t="str">
        <f t="shared" si="414"/>
        <v>0-100</v>
      </c>
      <c r="E1765" s="54">
        <v>0</v>
      </c>
      <c r="F1765" s="54"/>
      <c r="G1765" s="15"/>
      <c r="H1765" s="54"/>
      <c r="I1765" s="54"/>
      <c r="J1765" s="46">
        <f t="shared" si="409"/>
        <v>0</v>
      </c>
      <c r="K1765" s="62">
        <v>0</v>
      </c>
      <c r="L1765" s="67"/>
      <c r="M1765" s="67"/>
      <c r="N1765" s="67"/>
      <c r="O1765" s="67"/>
      <c r="P1765" s="78">
        <f t="shared" si="411"/>
        <v>0</v>
      </c>
      <c r="Q1765" s="146" t="s">
        <v>1798</v>
      </c>
    </row>
    <row r="1766" spans="1:17" ht="18" x14ac:dyDescent="0.2">
      <c r="A1766" s="31"/>
      <c r="B1766" s="10" t="s">
        <v>1401</v>
      </c>
      <c r="C1766" s="50">
        <v>337</v>
      </c>
      <c r="D1766" s="50" t="str">
        <f t="shared" si="414"/>
        <v>300-500</v>
      </c>
      <c r="E1766" s="54">
        <v>1</v>
      </c>
      <c r="F1766" s="54"/>
      <c r="G1766" s="15"/>
      <c r="H1766" s="54"/>
      <c r="I1766" s="54"/>
      <c r="J1766" s="46">
        <f t="shared" si="409"/>
        <v>1</v>
      </c>
      <c r="K1766" s="62">
        <v>1</v>
      </c>
      <c r="L1766" s="67"/>
      <c r="M1766" s="67"/>
      <c r="N1766" s="67"/>
      <c r="O1766" s="67"/>
      <c r="P1766" s="78">
        <f t="shared" si="411"/>
        <v>1</v>
      </c>
      <c r="Q1766" s="144">
        <f t="shared" si="413"/>
        <v>100</v>
      </c>
    </row>
    <row r="1767" spans="1:17" ht="18" x14ac:dyDescent="0.2">
      <c r="A1767" s="31"/>
      <c r="B1767" s="10" t="s">
        <v>1402</v>
      </c>
      <c r="C1767" s="50">
        <v>844</v>
      </c>
      <c r="D1767" s="50" t="str">
        <f t="shared" si="414"/>
        <v>500-1000</v>
      </c>
      <c r="E1767" s="54">
        <v>1</v>
      </c>
      <c r="F1767" s="54"/>
      <c r="G1767" s="15"/>
      <c r="H1767" s="54"/>
      <c r="I1767" s="54"/>
      <c r="J1767" s="46">
        <f t="shared" si="409"/>
        <v>1</v>
      </c>
      <c r="K1767" s="62">
        <v>1</v>
      </c>
      <c r="L1767" s="67"/>
      <c r="M1767" s="67"/>
      <c r="N1767" s="67"/>
      <c r="O1767" s="67"/>
      <c r="P1767" s="78">
        <f t="shared" si="411"/>
        <v>1</v>
      </c>
      <c r="Q1767" s="144">
        <f t="shared" si="413"/>
        <v>100</v>
      </c>
    </row>
    <row r="1768" spans="1:17" ht="18" x14ac:dyDescent="0.2">
      <c r="A1768" s="31"/>
      <c r="B1768" s="10" t="s">
        <v>1403</v>
      </c>
      <c r="C1768" s="50">
        <v>10</v>
      </c>
      <c r="D1768" s="50" t="str">
        <f t="shared" si="414"/>
        <v>0-100</v>
      </c>
      <c r="E1768" s="54">
        <v>0</v>
      </c>
      <c r="F1768" s="54"/>
      <c r="G1768" s="15"/>
      <c r="H1768" s="54"/>
      <c r="I1768" s="54"/>
      <c r="J1768" s="46">
        <f t="shared" si="409"/>
        <v>0</v>
      </c>
      <c r="K1768" s="62">
        <v>0</v>
      </c>
      <c r="L1768" s="67"/>
      <c r="M1768" s="67"/>
      <c r="N1768" s="67"/>
      <c r="O1768" s="67"/>
      <c r="P1768" s="78">
        <f t="shared" si="411"/>
        <v>0</v>
      </c>
      <c r="Q1768" s="146" t="s">
        <v>1798</v>
      </c>
    </row>
    <row r="1769" spans="1:17" ht="18" x14ac:dyDescent="0.2">
      <c r="A1769" s="31"/>
      <c r="B1769" s="10" t="s">
        <v>1404</v>
      </c>
      <c r="C1769" s="50">
        <v>548</v>
      </c>
      <c r="D1769" s="50" t="str">
        <f t="shared" si="414"/>
        <v>500-1000</v>
      </c>
      <c r="E1769" s="54">
        <v>0</v>
      </c>
      <c r="F1769" s="54"/>
      <c r="G1769" s="15"/>
      <c r="H1769" s="54"/>
      <c r="I1769" s="54"/>
      <c r="J1769" s="46">
        <f t="shared" si="409"/>
        <v>0</v>
      </c>
      <c r="K1769" s="62">
        <v>1</v>
      </c>
      <c r="L1769" s="67"/>
      <c r="M1769" s="67"/>
      <c r="N1769" s="67"/>
      <c r="O1769" s="67"/>
      <c r="P1769" s="78">
        <f t="shared" si="411"/>
        <v>1</v>
      </c>
      <c r="Q1769" s="145">
        <f t="shared" si="413"/>
        <v>0</v>
      </c>
    </row>
    <row r="1770" spans="1:17" ht="18" x14ac:dyDescent="0.2">
      <c r="A1770" s="31"/>
      <c r="B1770" s="10" t="s">
        <v>1405</v>
      </c>
      <c r="C1770" s="50">
        <v>170</v>
      </c>
      <c r="D1770" s="50" t="str">
        <f t="shared" si="414"/>
        <v>100-200</v>
      </c>
      <c r="E1770" s="54">
        <v>0</v>
      </c>
      <c r="F1770" s="54"/>
      <c r="G1770" s="15"/>
      <c r="H1770" s="54"/>
      <c r="I1770" s="54"/>
      <c r="J1770" s="46">
        <f t="shared" si="409"/>
        <v>0</v>
      </c>
      <c r="K1770" s="62">
        <v>0</v>
      </c>
      <c r="L1770" s="67"/>
      <c r="M1770" s="67"/>
      <c r="N1770" s="67"/>
      <c r="O1770" s="67"/>
      <c r="P1770" s="78">
        <f t="shared" si="411"/>
        <v>0</v>
      </c>
      <c r="Q1770" s="146" t="s">
        <v>1798</v>
      </c>
    </row>
    <row r="1771" spans="1:17" ht="18" x14ac:dyDescent="0.2">
      <c r="A1771" s="39">
        <v>10</v>
      </c>
      <c r="B1771" s="12" t="s">
        <v>1777</v>
      </c>
      <c r="C1771" s="40">
        <v>2245</v>
      </c>
      <c r="D1771" s="40"/>
      <c r="E1771" s="53">
        <f>SUM(E1772:E1781)</f>
        <v>2</v>
      </c>
      <c r="F1771" s="53">
        <f t="shared" ref="F1771:O1771" si="418">SUM(F1772:F1781)</f>
        <v>0</v>
      </c>
      <c r="G1771" s="53">
        <f t="shared" si="418"/>
        <v>0</v>
      </c>
      <c r="H1771" s="53">
        <f t="shared" si="418"/>
        <v>0</v>
      </c>
      <c r="I1771" s="53">
        <f t="shared" si="418"/>
        <v>0</v>
      </c>
      <c r="J1771" s="42">
        <f t="shared" si="409"/>
        <v>2</v>
      </c>
      <c r="K1771" s="41">
        <f t="shared" si="418"/>
        <v>3</v>
      </c>
      <c r="L1771" s="41">
        <f t="shared" si="418"/>
        <v>0</v>
      </c>
      <c r="M1771" s="41">
        <f t="shared" si="418"/>
        <v>0</v>
      </c>
      <c r="N1771" s="41">
        <f t="shared" si="418"/>
        <v>0</v>
      </c>
      <c r="O1771" s="41">
        <f t="shared" si="418"/>
        <v>0</v>
      </c>
      <c r="P1771" s="78">
        <f t="shared" si="411"/>
        <v>3</v>
      </c>
      <c r="Q1771" s="144">
        <f t="shared" si="413"/>
        <v>66.666666666666657</v>
      </c>
    </row>
    <row r="1772" spans="1:17" ht="18" x14ac:dyDescent="0.2">
      <c r="A1772" s="31"/>
      <c r="B1772" s="10" t="s">
        <v>1406</v>
      </c>
      <c r="C1772" s="50">
        <v>822</v>
      </c>
      <c r="D1772" s="50" t="str">
        <f t="shared" si="414"/>
        <v>500-1000</v>
      </c>
      <c r="E1772" s="54">
        <v>1</v>
      </c>
      <c r="F1772" s="54"/>
      <c r="G1772" s="15"/>
      <c r="H1772" s="54"/>
      <c r="I1772" s="54"/>
      <c r="J1772" s="46">
        <f t="shared" si="409"/>
        <v>1</v>
      </c>
      <c r="K1772" s="62">
        <v>1</v>
      </c>
      <c r="L1772" s="67"/>
      <c r="M1772" s="67"/>
      <c r="N1772" s="67"/>
      <c r="O1772" s="67"/>
      <c r="P1772" s="78">
        <f t="shared" si="411"/>
        <v>1</v>
      </c>
      <c r="Q1772" s="144">
        <f t="shared" si="413"/>
        <v>100</v>
      </c>
    </row>
    <row r="1773" spans="1:17" ht="18" x14ac:dyDescent="0.2">
      <c r="A1773" s="31"/>
      <c r="B1773" s="10" t="s">
        <v>1407</v>
      </c>
      <c r="C1773" s="50">
        <v>96</v>
      </c>
      <c r="D1773" s="50" t="str">
        <f t="shared" si="414"/>
        <v>0-100</v>
      </c>
      <c r="E1773" s="54">
        <v>0</v>
      </c>
      <c r="F1773" s="54"/>
      <c r="G1773" s="15"/>
      <c r="H1773" s="54"/>
      <c r="I1773" s="54"/>
      <c r="J1773" s="46">
        <f t="shared" si="409"/>
        <v>0</v>
      </c>
      <c r="K1773" s="62">
        <v>0</v>
      </c>
      <c r="L1773" s="67"/>
      <c r="M1773" s="67"/>
      <c r="N1773" s="67"/>
      <c r="O1773" s="67"/>
      <c r="P1773" s="78">
        <f t="shared" si="411"/>
        <v>0</v>
      </c>
      <c r="Q1773" s="146" t="s">
        <v>1798</v>
      </c>
    </row>
    <row r="1774" spans="1:17" ht="18" x14ac:dyDescent="0.2">
      <c r="A1774" s="31"/>
      <c r="B1774" s="10" t="s">
        <v>1408</v>
      </c>
      <c r="C1774" s="50">
        <v>20</v>
      </c>
      <c r="D1774" s="50" t="str">
        <f t="shared" si="414"/>
        <v>0-100</v>
      </c>
      <c r="E1774" s="54">
        <v>0</v>
      </c>
      <c r="F1774" s="54"/>
      <c r="G1774" s="15"/>
      <c r="H1774" s="54"/>
      <c r="I1774" s="54"/>
      <c r="J1774" s="46">
        <f t="shared" si="409"/>
        <v>0</v>
      </c>
      <c r="K1774" s="62">
        <v>0</v>
      </c>
      <c r="L1774" s="67"/>
      <c r="M1774" s="67"/>
      <c r="N1774" s="67"/>
      <c r="O1774" s="67"/>
      <c r="P1774" s="78">
        <f t="shared" si="411"/>
        <v>0</v>
      </c>
      <c r="Q1774" s="146" t="s">
        <v>1798</v>
      </c>
    </row>
    <row r="1775" spans="1:17" ht="18" x14ac:dyDescent="0.2">
      <c r="A1775" s="31"/>
      <c r="B1775" s="10" t="s">
        <v>1409</v>
      </c>
      <c r="C1775" s="50">
        <v>70</v>
      </c>
      <c r="D1775" s="50" t="str">
        <f t="shared" si="414"/>
        <v>0-100</v>
      </c>
      <c r="E1775" s="54">
        <v>0</v>
      </c>
      <c r="F1775" s="54"/>
      <c r="G1775" s="15"/>
      <c r="H1775" s="54"/>
      <c r="I1775" s="54"/>
      <c r="J1775" s="46">
        <f t="shared" si="409"/>
        <v>0</v>
      </c>
      <c r="K1775" s="62">
        <v>0</v>
      </c>
      <c r="L1775" s="67"/>
      <c r="M1775" s="67"/>
      <c r="N1775" s="67"/>
      <c r="O1775" s="67"/>
      <c r="P1775" s="78">
        <f t="shared" si="411"/>
        <v>0</v>
      </c>
      <c r="Q1775" s="146" t="s">
        <v>1798</v>
      </c>
    </row>
    <row r="1776" spans="1:17" ht="18" x14ac:dyDescent="0.2">
      <c r="A1776" s="31"/>
      <c r="B1776" s="10" t="s">
        <v>1410</v>
      </c>
      <c r="C1776" s="50">
        <v>509</v>
      </c>
      <c r="D1776" s="50" t="str">
        <f t="shared" si="414"/>
        <v>500-1000</v>
      </c>
      <c r="E1776" s="54">
        <v>1</v>
      </c>
      <c r="F1776" s="54"/>
      <c r="G1776" s="15"/>
      <c r="H1776" s="54"/>
      <c r="I1776" s="54"/>
      <c r="J1776" s="46">
        <f t="shared" si="409"/>
        <v>1</v>
      </c>
      <c r="K1776" s="62">
        <v>1</v>
      </c>
      <c r="L1776" s="67"/>
      <c r="M1776" s="67"/>
      <c r="N1776" s="67"/>
      <c r="O1776" s="67"/>
      <c r="P1776" s="78">
        <f t="shared" si="411"/>
        <v>1</v>
      </c>
      <c r="Q1776" s="144">
        <f t="shared" si="413"/>
        <v>100</v>
      </c>
    </row>
    <row r="1777" spans="1:17" ht="18" x14ac:dyDescent="0.2">
      <c r="A1777" s="31"/>
      <c r="B1777" s="10" t="s">
        <v>1411</v>
      </c>
      <c r="C1777" s="50">
        <v>0</v>
      </c>
      <c r="D1777" s="50" t="str">
        <f t="shared" si="414"/>
        <v>0-100</v>
      </c>
      <c r="E1777" s="54">
        <v>0</v>
      </c>
      <c r="F1777" s="54"/>
      <c r="G1777" s="15"/>
      <c r="H1777" s="54"/>
      <c r="I1777" s="54"/>
      <c r="J1777" s="46">
        <f t="shared" si="409"/>
        <v>0</v>
      </c>
      <c r="K1777" s="62">
        <v>0</v>
      </c>
      <c r="L1777" s="67"/>
      <c r="M1777" s="67"/>
      <c r="N1777" s="67"/>
      <c r="O1777" s="67"/>
      <c r="P1777" s="78">
        <f t="shared" si="411"/>
        <v>0</v>
      </c>
      <c r="Q1777" s="146" t="s">
        <v>1798</v>
      </c>
    </row>
    <row r="1778" spans="1:17" ht="18" x14ac:dyDescent="0.2">
      <c r="A1778" s="31"/>
      <c r="B1778" s="10" t="s">
        <v>1412</v>
      </c>
      <c r="C1778" s="50">
        <v>70</v>
      </c>
      <c r="D1778" s="50" t="str">
        <f t="shared" si="414"/>
        <v>0-100</v>
      </c>
      <c r="E1778" s="54">
        <v>0</v>
      </c>
      <c r="F1778" s="54"/>
      <c r="G1778" s="15"/>
      <c r="H1778" s="54"/>
      <c r="I1778" s="54"/>
      <c r="J1778" s="46">
        <f t="shared" si="409"/>
        <v>0</v>
      </c>
      <c r="K1778" s="62">
        <v>0</v>
      </c>
      <c r="L1778" s="67"/>
      <c r="M1778" s="67"/>
      <c r="N1778" s="67"/>
      <c r="O1778" s="67"/>
      <c r="P1778" s="78">
        <f t="shared" si="411"/>
        <v>0</v>
      </c>
      <c r="Q1778" s="146" t="s">
        <v>1798</v>
      </c>
    </row>
    <row r="1779" spans="1:17" ht="18" x14ac:dyDescent="0.2">
      <c r="A1779" s="31"/>
      <c r="B1779" s="10" t="s">
        <v>1413</v>
      </c>
      <c r="C1779" s="50">
        <v>115</v>
      </c>
      <c r="D1779" s="50" t="str">
        <f t="shared" si="414"/>
        <v>100-200</v>
      </c>
      <c r="E1779" s="54">
        <v>0</v>
      </c>
      <c r="F1779" s="54"/>
      <c r="G1779" s="15"/>
      <c r="H1779" s="54"/>
      <c r="I1779" s="54"/>
      <c r="J1779" s="46">
        <f t="shared" si="409"/>
        <v>0</v>
      </c>
      <c r="K1779" s="62">
        <v>0</v>
      </c>
      <c r="L1779" s="67"/>
      <c r="M1779" s="67"/>
      <c r="N1779" s="67"/>
      <c r="O1779" s="67"/>
      <c r="P1779" s="78">
        <f t="shared" si="411"/>
        <v>0</v>
      </c>
      <c r="Q1779" s="146" t="s">
        <v>1798</v>
      </c>
    </row>
    <row r="1780" spans="1:17" ht="18" x14ac:dyDescent="0.2">
      <c r="A1780" s="31"/>
      <c r="B1780" s="10" t="s">
        <v>1414</v>
      </c>
      <c r="C1780" s="50">
        <v>514</v>
      </c>
      <c r="D1780" s="50" t="str">
        <f t="shared" si="414"/>
        <v>500-1000</v>
      </c>
      <c r="E1780" s="149">
        <v>0</v>
      </c>
      <c r="F1780" s="54"/>
      <c r="G1780" s="15"/>
      <c r="H1780" s="54"/>
      <c r="I1780" s="54"/>
      <c r="J1780" s="46">
        <f t="shared" si="409"/>
        <v>0</v>
      </c>
      <c r="K1780" s="62">
        <v>1</v>
      </c>
      <c r="L1780" s="67"/>
      <c r="M1780" s="67"/>
      <c r="N1780" s="67"/>
      <c r="O1780" s="67"/>
      <c r="P1780" s="78">
        <f t="shared" si="411"/>
        <v>1</v>
      </c>
      <c r="Q1780" s="145">
        <f t="shared" si="413"/>
        <v>0</v>
      </c>
    </row>
    <row r="1781" spans="1:17" ht="18" x14ac:dyDescent="0.2">
      <c r="A1781" s="31"/>
      <c r="B1781" s="10" t="s">
        <v>1415</v>
      </c>
      <c r="C1781" s="50">
        <v>29</v>
      </c>
      <c r="D1781" s="50" t="str">
        <f t="shared" si="414"/>
        <v>0-100</v>
      </c>
      <c r="E1781" s="54">
        <v>0</v>
      </c>
      <c r="F1781" s="54"/>
      <c r="G1781" s="15"/>
      <c r="H1781" s="54"/>
      <c r="I1781" s="54"/>
      <c r="J1781" s="46">
        <f t="shared" si="409"/>
        <v>0</v>
      </c>
      <c r="K1781" s="62">
        <v>0</v>
      </c>
      <c r="L1781" s="67"/>
      <c r="M1781" s="67"/>
      <c r="N1781" s="67"/>
      <c r="O1781" s="67"/>
      <c r="P1781" s="78">
        <f t="shared" si="411"/>
        <v>0</v>
      </c>
      <c r="Q1781" s="146" t="s">
        <v>1798</v>
      </c>
    </row>
    <row r="1782" spans="1:17" ht="18" x14ac:dyDescent="0.2">
      <c r="A1782" s="39">
        <v>11</v>
      </c>
      <c r="B1782" s="12" t="s">
        <v>1778</v>
      </c>
      <c r="C1782" s="40">
        <v>7336</v>
      </c>
      <c r="D1782" s="40"/>
      <c r="E1782" s="53">
        <f>SUM(E1783:E1787)</f>
        <v>2</v>
      </c>
      <c r="F1782" s="53">
        <f t="shared" ref="F1782:O1782" si="419">SUM(F1783:F1787)</f>
        <v>0</v>
      </c>
      <c r="G1782" s="53">
        <f t="shared" si="419"/>
        <v>0</v>
      </c>
      <c r="H1782" s="53">
        <f t="shared" si="419"/>
        <v>0</v>
      </c>
      <c r="I1782" s="53">
        <f t="shared" si="419"/>
        <v>0</v>
      </c>
      <c r="J1782" s="42">
        <f t="shared" si="409"/>
        <v>2</v>
      </c>
      <c r="K1782" s="41">
        <f t="shared" si="419"/>
        <v>3</v>
      </c>
      <c r="L1782" s="41">
        <f t="shared" si="419"/>
        <v>0</v>
      </c>
      <c r="M1782" s="41">
        <f t="shared" si="419"/>
        <v>0</v>
      </c>
      <c r="N1782" s="41">
        <f t="shared" si="419"/>
        <v>0</v>
      </c>
      <c r="O1782" s="41">
        <f t="shared" si="419"/>
        <v>0</v>
      </c>
      <c r="P1782" s="78">
        <f t="shared" si="411"/>
        <v>3</v>
      </c>
      <c r="Q1782" s="144">
        <f t="shared" si="413"/>
        <v>66.666666666666657</v>
      </c>
    </row>
    <row r="1783" spans="1:17" ht="18" x14ac:dyDescent="0.2">
      <c r="A1783" s="31"/>
      <c r="B1783" s="10" t="s">
        <v>1416</v>
      </c>
      <c r="C1783" s="50">
        <v>6048</v>
      </c>
      <c r="D1783" s="50" t="str">
        <f t="shared" si="414"/>
        <v>5000 и более</v>
      </c>
      <c r="E1783" s="54">
        <v>1</v>
      </c>
      <c r="F1783" s="54"/>
      <c r="G1783" s="15"/>
      <c r="H1783" s="54"/>
      <c r="I1783" s="54"/>
      <c r="J1783" s="46">
        <f t="shared" si="409"/>
        <v>1</v>
      </c>
      <c r="K1783" s="62">
        <v>1</v>
      </c>
      <c r="L1783" s="67"/>
      <c r="M1783" s="67"/>
      <c r="N1783" s="67"/>
      <c r="O1783" s="67"/>
      <c r="P1783" s="78">
        <f t="shared" si="411"/>
        <v>1</v>
      </c>
      <c r="Q1783" s="144">
        <f t="shared" si="413"/>
        <v>100</v>
      </c>
    </row>
    <row r="1784" spans="1:17" ht="18" x14ac:dyDescent="0.2">
      <c r="A1784" s="31"/>
      <c r="B1784" s="10" t="s">
        <v>1417</v>
      </c>
      <c r="C1784" s="50">
        <v>532</v>
      </c>
      <c r="D1784" s="50" t="str">
        <f t="shared" si="414"/>
        <v>500-1000</v>
      </c>
      <c r="E1784" s="54">
        <v>1</v>
      </c>
      <c r="F1784" s="54"/>
      <c r="G1784" s="15"/>
      <c r="H1784" s="54"/>
      <c r="I1784" s="54"/>
      <c r="J1784" s="46">
        <f t="shared" si="409"/>
        <v>1</v>
      </c>
      <c r="K1784" s="62">
        <v>1</v>
      </c>
      <c r="L1784" s="67"/>
      <c r="M1784" s="67"/>
      <c r="N1784" s="67"/>
      <c r="O1784" s="67"/>
      <c r="P1784" s="78">
        <f t="shared" si="411"/>
        <v>1</v>
      </c>
      <c r="Q1784" s="144">
        <f t="shared" si="413"/>
        <v>100</v>
      </c>
    </row>
    <row r="1785" spans="1:17" ht="18" x14ac:dyDescent="0.2">
      <c r="A1785" s="31"/>
      <c r="B1785" s="10" t="s">
        <v>1418</v>
      </c>
      <c r="C1785" s="50">
        <v>33</v>
      </c>
      <c r="D1785" s="50" t="str">
        <f t="shared" si="414"/>
        <v>0-100</v>
      </c>
      <c r="E1785" s="54">
        <v>0</v>
      </c>
      <c r="F1785" s="54"/>
      <c r="G1785" s="15"/>
      <c r="H1785" s="54"/>
      <c r="I1785" s="54"/>
      <c r="J1785" s="46">
        <f t="shared" si="409"/>
        <v>0</v>
      </c>
      <c r="K1785" s="62">
        <v>0</v>
      </c>
      <c r="L1785" s="67"/>
      <c r="M1785" s="67"/>
      <c r="N1785" s="67"/>
      <c r="O1785" s="67"/>
      <c r="P1785" s="78">
        <f t="shared" si="411"/>
        <v>0</v>
      </c>
      <c r="Q1785" s="146" t="s">
        <v>1798</v>
      </c>
    </row>
    <row r="1786" spans="1:17" ht="18" x14ac:dyDescent="0.2">
      <c r="A1786" s="31"/>
      <c r="B1786" s="10" t="s">
        <v>1419</v>
      </c>
      <c r="C1786" s="50">
        <v>201</v>
      </c>
      <c r="D1786" s="50" t="str">
        <f t="shared" si="414"/>
        <v>200-300</v>
      </c>
      <c r="E1786" s="54">
        <v>0</v>
      </c>
      <c r="F1786" s="54"/>
      <c r="G1786" s="15"/>
      <c r="H1786" s="54"/>
      <c r="I1786" s="54"/>
      <c r="J1786" s="46">
        <f t="shared" si="409"/>
        <v>0</v>
      </c>
      <c r="K1786" s="62">
        <v>0</v>
      </c>
      <c r="L1786" s="67"/>
      <c r="M1786" s="67"/>
      <c r="N1786" s="67"/>
      <c r="O1786" s="67"/>
      <c r="P1786" s="78">
        <f t="shared" si="411"/>
        <v>0</v>
      </c>
      <c r="Q1786" s="146" t="s">
        <v>1798</v>
      </c>
    </row>
    <row r="1787" spans="1:17" ht="18" x14ac:dyDescent="0.2">
      <c r="A1787" s="31"/>
      <c r="B1787" s="10" t="s">
        <v>1420</v>
      </c>
      <c r="C1787" s="50">
        <v>522</v>
      </c>
      <c r="D1787" s="50" t="str">
        <f t="shared" si="414"/>
        <v>500-1000</v>
      </c>
      <c r="E1787" s="149">
        <v>0</v>
      </c>
      <c r="F1787" s="54"/>
      <c r="G1787" s="15"/>
      <c r="H1787" s="54"/>
      <c r="I1787" s="54"/>
      <c r="J1787" s="46">
        <f t="shared" si="409"/>
        <v>0</v>
      </c>
      <c r="K1787" s="62">
        <v>1</v>
      </c>
      <c r="L1787" s="67"/>
      <c r="M1787" s="67"/>
      <c r="N1787" s="67"/>
      <c r="O1787" s="67"/>
      <c r="P1787" s="78">
        <f t="shared" si="411"/>
        <v>1</v>
      </c>
      <c r="Q1787" s="145">
        <f t="shared" si="413"/>
        <v>0</v>
      </c>
    </row>
    <row r="1788" spans="1:17" ht="18" x14ac:dyDescent="0.2">
      <c r="A1788" s="39">
        <v>12</v>
      </c>
      <c r="B1788" s="12" t="s">
        <v>1779</v>
      </c>
      <c r="C1788" s="40">
        <v>1860</v>
      </c>
      <c r="D1788" s="40"/>
      <c r="E1788" s="53">
        <f>SUM(E1789:E1791)</f>
        <v>3</v>
      </c>
      <c r="F1788" s="53">
        <f t="shared" ref="F1788:O1788" si="420">SUM(F1789:F1791)</f>
        <v>0</v>
      </c>
      <c r="G1788" s="53">
        <f t="shared" si="420"/>
        <v>0</v>
      </c>
      <c r="H1788" s="53">
        <f t="shared" si="420"/>
        <v>0</v>
      </c>
      <c r="I1788" s="53">
        <f t="shared" si="420"/>
        <v>0</v>
      </c>
      <c r="J1788" s="42">
        <f t="shared" si="409"/>
        <v>3</v>
      </c>
      <c r="K1788" s="41">
        <f t="shared" si="420"/>
        <v>2</v>
      </c>
      <c r="L1788" s="41">
        <f t="shared" si="420"/>
        <v>0</v>
      </c>
      <c r="M1788" s="41">
        <f t="shared" si="420"/>
        <v>0</v>
      </c>
      <c r="N1788" s="41">
        <f t="shared" si="420"/>
        <v>0</v>
      </c>
      <c r="O1788" s="41">
        <f t="shared" si="420"/>
        <v>0</v>
      </c>
      <c r="P1788" s="78">
        <f t="shared" si="411"/>
        <v>2</v>
      </c>
      <c r="Q1788" s="144">
        <f t="shared" si="413"/>
        <v>150</v>
      </c>
    </row>
    <row r="1789" spans="1:17" ht="18" x14ac:dyDescent="0.2">
      <c r="A1789" s="31"/>
      <c r="B1789" s="10" t="s">
        <v>1421</v>
      </c>
      <c r="C1789" s="50">
        <v>1273</v>
      </c>
      <c r="D1789" s="50" t="str">
        <f t="shared" si="414"/>
        <v>1000-1500</v>
      </c>
      <c r="E1789" s="54">
        <v>1</v>
      </c>
      <c r="F1789" s="54"/>
      <c r="G1789" s="15"/>
      <c r="H1789" s="54"/>
      <c r="I1789" s="54"/>
      <c r="J1789" s="46">
        <f t="shared" ref="J1789:J1852" si="421">SUM(E1789:I1789)</f>
        <v>1</v>
      </c>
      <c r="K1789" s="62">
        <v>1</v>
      </c>
      <c r="L1789" s="67"/>
      <c r="M1789" s="67"/>
      <c r="N1789" s="67"/>
      <c r="O1789" s="67"/>
      <c r="P1789" s="78">
        <f t="shared" si="411"/>
        <v>1</v>
      </c>
      <c r="Q1789" s="144">
        <f t="shared" si="413"/>
        <v>100</v>
      </c>
    </row>
    <row r="1790" spans="1:17" ht="18" x14ac:dyDescent="0.2">
      <c r="A1790" s="31"/>
      <c r="B1790" s="10" t="s">
        <v>1422</v>
      </c>
      <c r="C1790" s="50">
        <v>286</v>
      </c>
      <c r="D1790" s="50" t="str">
        <f t="shared" si="414"/>
        <v>200-300</v>
      </c>
      <c r="E1790" s="54">
        <v>1</v>
      </c>
      <c r="F1790" s="54"/>
      <c r="G1790" s="15"/>
      <c r="H1790" s="54"/>
      <c r="I1790" s="54"/>
      <c r="J1790" s="46">
        <f t="shared" si="421"/>
        <v>1</v>
      </c>
      <c r="K1790" s="62">
        <v>0</v>
      </c>
      <c r="L1790" s="67"/>
      <c r="M1790" s="67"/>
      <c r="N1790" s="67"/>
      <c r="O1790" s="67"/>
      <c r="P1790" s="78">
        <f t="shared" si="411"/>
        <v>0</v>
      </c>
      <c r="Q1790" s="80" t="s">
        <v>1799</v>
      </c>
    </row>
    <row r="1791" spans="1:17" ht="18" x14ac:dyDescent="0.2">
      <c r="A1791" s="31"/>
      <c r="B1791" s="10" t="s">
        <v>1423</v>
      </c>
      <c r="C1791" s="50">
        <v>301</v>
      </c>
      <c r="D1791" s="50" t="str">
        <f t="shared" si="414"/>
        <v>300-500</v>
      </c>
      <c r="E1791" s="54">
        <v>1</v>
      </c>
      <c r="F1791" s="54"/>
      <c r="G1791" s="15"/>
      <c r="H1791" s="54"/>
      <c r="I1791" s="54"/>
      <c r="J1791" s="46">
        <f t="shared" si="421"/>
        <v>1</v>
      </c>
      <c r="K1791" s="62">
        <v>1</v>
      </c>
      <c r="L1791" s="67"/>
      <c r="M1791" s="67"/>
      <c r="N1791" s="67"/>
      <c r="O1791" s="67"/>
      <c r="P1791" s="78">
        <f t="shared" si="411"/>
        <v>1</v>
      </c>
      <c r="Q1791" s="144">
        <f t="shared" si="413"/>
        <v>100</v>
      </c>
    </row>
    <row r="1792" spans="1:17" ht="18" x14ac:dyDescent="0.2">
      <c r="A1792" s="39">
        <v>13</v>
      </c>
      <c r="B1792" s="12" t="s">
        <v>1780</v>
      </c>
      <c r="C1792" s="40">
        <v>6172</v>
      </c>
      <c r="D1792" s="40"/>
      <c r="E1792" s="53">
        <f>SUM(E1793:E1797)</f>
        <v>2</v>
      </c>
      <c r="F1792" s="53">
        <f t="shared" ref="F1792:O1792" si="422">SUM(F1793:F1797)</f>
        <v>0</v>
      </c>
      <c r="G1792" s="53">
        <f t="shared" si="422"/>
        <v>0</v>
      </c>
      <c r="H1792" s="53">
        <f t="shared" si="422"/>
        <v>0</v>
      </c>
      <c r="I1792" s="53">
        <f t="shared" si="422"/>
        <v>0</v>
      </c>
      <c r="J1792" s="42">
        <f t="shared" si="421"/>
        <v>2</v>
      </c>
      <c r="K1792" s="41">
        <f t="shared" si="422"/>
        <v>2</v>
      </c>
      <c r="L1792" s="41">
        <f t="shared" si="422"/>
        <v>0</v>
      </c>
      <c r="M1792" s="41">
        <f t="shared" si="422"/>
        <v>0</v>
      </c>
      <c r="N1792" s="41">
        <f t="shared" si="422"/>
        <v>0</v>
      </c>
      <c r="O1792" s="41">
        <f t="shared" si="422"/>
        <v>0</v>
      </c>
      <c r="P1792" s="78">
        <f t="shared" si="411"/>
        <v>2</v>
      </c>
      <c r="Q1792" s="144">
        <f t="shared" si="413"/>
        <v>100</v>
      </c>
    </row>
    <row r="1793" spans="1:17" ht="18" x14ac:dyDescent="0.2">
      <c r="A1793" s="31"/>
      <c r="B1793" s="10" t="s">
        <v>1424</v>
      </c>
      <c r="C1793" s="50">
        <v>5439</v>
      </c>
      <c r="D1793" s="50" t="str">
        <f t="shared" si="414"/>
        <v>5000 и более</v>
      </c>
      <c r="E1793" s="149">
        <v>1</v>
      </c>
      <c r="F1793" s="54"/>
      <c r="G1793" s="15"/>
      <c r="H1793" s="54"/>
      <c r="I1793" s="54"/>
      <c r="J1793" s="46">
        <f t="shared" si="421"/>
        <v>1</v>
      </c>
      <c r="K1793" s="62">
        <v>1</v>
      </c>
      <c r="L1793" s="67"/>
      <c r="M1793" s="67"/>
      <c r="N1793" s="67"/>
      <c r="O1793" s="67"/>
      <c r="P1793" s="78">
        <f t="shared" si="411"/>
        <v>1</v>
      </c>
      <c r="Q1793" s="144">
        <f t="shared" si="413"/>
        <v>100</v>
      </c>
    </row>
    <row r="1794" spans="1:17" ht="18" x14ac:dyDescent="0.2">
      <c r="A1794" s="31"/>
      <c r="B1794" s="10" t="s">
        <v>1425</v>
      </c>
      <c r="C1794" s="50">
        <v>662</v>
      </c>
      <c r="D1794" s="50" t="str">
        <f t="shared" si="414"/>
        <v>500-1000</v>
      </c>
      <c r="E1794" s="54">
        <v>1</v>
      </c>
      <c r="F1794" s="54"/>
      <c r="G1794" s="15"/>
      <c r="H1794" s="54"/>
      <c r="I1794" s="54"/>
      <c r="J1794" s="46">
        <f t="shared" si="421"/>
        <v>1</v>
      </c>
      <c r="K1794" s="62">
        <v>1</v>
      </c>
      <c r="L1794" s="67"/>
      <c r="M1794" s="67"/>
      <c r="N1794" s="67"/>
      <c r="O1794" s="67"/>
      <c r="P1794" s="78">
        <f t="shared" si="411"/>
        <v>1</v>
      </c>
      <c r="Q1794" s="144">
        <f t="shared" si="413"/>
        <v>100</v>
      </c>
    </row>
    <row r="1795" spans="1:17" ht="18" x14ac:dyDescent="0.2">
      <c r="A1795" s="31"/>
      <c r="B1795" s="10" t="s">
        <v>1234</v>
      </c>
      <c r="C1795" s="50">
        <v>8</v>
      </c>
      <c r="D1795" s="50" t="str">
        <f t="shared" si="414"/>
        <v>0-100</v>
      </c>
      <c r="E1795" s="54">
        <v>0</v>
      </c>
      <c r="F1795" s="54"/>
      <c r="G1795" s="15"/>
      <c r="H1795" s="54"/>
      <c r="I1795" s="54"/>
      <c r="J1795" s="46">
        <f t="shared" si="421"/>
        <v>0</v>
      </c>
      <c r="K1795" s="62">
        <v>0</v>
      </c>
      <c r="L1795" s="67"/>
      <c r="M1795" s="67"/>
      <c r="N1795" s="67"/>
      <c r="O1795" s="67"/>
      <c r="P1795" s="78">
        <f t="shared" si="411"/>
        <v>0</v>
      </c>
      <c r="Q1795" s="146" t="s">
        <v>1798</v>
      </c>
    </row>
    <row r="1796" spans="1:17" ht="18" x14ac:dyDescent="0.2">
      <c r="A1796" s="31"/>
      <c r="B1796" s="10" t="s">
        <v>1426</v>
      </c>
      <c r="C1796" s="50">
        <v>39</v>
      </c>
      <c r="D1796" s="50" t="str">
        <f t="shared" si="414"/>
        <v>0-100</v>
      </c>
      <c r="E1796" s="54">
        <v>0</v>
      </c>
      <c r="F1796" s="54"/>
      <c r="G1796" s="15"/>
      <c r="H1796" s="54"/>
      <c r="I1796" s="54"/>
      <c r="J1796" s="46">
        <f t="shared" si="421"/>
        <v>0</v>
      </c>
      <c r="K1796" s="62">
        <v>0</v>
      </c>
      <c r="L1796" s="67"/>
      <c r="M1796" s="67"/>
      <c r="N1796" s="67"/>
      <c r="O1796" s="67"/>
      <c r="P1796" s="78">
        <f t="shared" si="411"/>
        <v>0</v>
      </c>
      <c r="Q1796" s="146" t="s">
        <v>1798</v>
      </c>
    </row>
    <row r="1797" spans="1:17" ht="18" x14ac:dyDescent="0.2">
      <c r="A1797" s="31"/>
      <c r="B1797" s="10" t="s">
        <v>1427</v>
      </c>
      <c r="C1797" s="50">
        <v>24</v>
      </c>
      <c r="D1797" s="50" t="str">
        <f t="shared" si="414"/>
        <v>0-100</v>
      </c>
      <c r="E1797" s="54">
        <v>0</v>
      </c>
      <c r="F1797" s="54"/>
      <c r="G1797" s="15"/>
      <c r="H1797" s="54"/>
      <c r="I1797" s="54"/>
      <c r="J1797" s="46">
        <f t="shared" si="421"/>
        <v>0</v>
      </c>
      <c r="K1797" s="62">
        <v>0</v>
      </c>
      <c r="L1797" s="67"/>
      <c r="M1797" s="67"/>
      <c r="N1797" s="67"/>
      <c r="O1797" s="67"/>
      <c r="P1797" s="78">
        <f t="shared" ref="P1797:P1860" si="423">SUM(K1797:O1797)</f>
        <v>0</v>
      </c>
      <c r="Q1797" s="146" t="s">
        <v>1798</v>
      </c>
    </row>
    <row r="1798" spans="1:17" ht="18" x14ac:dyDescent="0.2">
      <c r="A1798" s="39">
        <v>14</v>
      </c>
      <c r="B1798" s="12" t="s">
        <v>1781</v>
      </c>
      <c r="C1798" s="40">
        <v>1700</v>
      </c>
      <c r="D1798" s="40"/>
      <c r="E1798" s="53">
        <f>SUM(E1799:E1805)</f>
        <v>2</v>
      </c>
      <c r="F1798" s="53">
        <f t="shared" ref="F1798:O1798" si="424">SUM(F1799:F1805)</f>
        <v>0</v>
      </c>
      <c r="G1798" s="53">
        <f t="shared" si="424"/>
        <v>0</v>
      </c>
      <c r="H1798" s="53">
        <f t="shared" si="424"/>
        <v>0</v>
      </c>
      <c r="I1798" s="53">
        <f t="shared" si="424"/>
        <v>0</v>
      </c>
      <c r="J1798" s="42">
        <f t="shared" si="421"/>
        <v>2</v>
      </c>
      <c r="K1798" s="41">
        <f t="shared" si="424"/>
        <v>3</v>
      </c>
      <c r="L1798" s="41">
        <f t="shared" si="424"/>
        <v>0</v>
      </c>
      <c r="M1798" s="41">
        <f t="shared" si="424"/>
        <v>0</v>
      </c>
      <c r="N1798" s="41">
        <f t="shared" si="424"/>
        <v>0</v>
      </c>
      <c r="O1798" s="41">
        <f t="shared" si="424"/>
        <v>0</v>
      </c>
      <c r="P1798" s="78">
        <f t="shared" si="423"/>
        <v>3</v>
      </c>
      <c r="Q1798" s="144">
        <f t="shared" ref="Q1798:Q1860" si="425">J1798/P1798*100</f>
        <v>66.666666666666657</v>
      </c>
    </row>
    <row r="1799" spans="1:17" ht="18" x14ac:dyDescent="0.2">
      <c r="A1799" s="31"/>
      <c r="B1799" s="10" t="s">
        <v>1428</v>
      </c>
      <c r="C1799" s="50">
        <v>518</v>
      </c>
      <c r="D1799" s="50" t="str">
        <f t="shared" si="414"/>
        <v>500-1000</v>
      </c>
      <c r="E1799" s="54">
        <v>1</v>
      </c>
      <c r="F1799" s="54"/>
      <c r="G1799" s="15"/>
      <c r="H1799" s="54"/>
      <c r="I1799" s="54"/>
      <c r="J1799" s="46">
        <f t="shared" si="421"/>
        <v>1</v>
      </c>
      <c r="K1799" s="62">
        <v>1</v>
      </c>
      <c r="L1799" s="67"/>
      <c r="M1799" s="67"/>
      <c r="N1799" s="67"/>
      <c r="O1799" s="67"/>
      <c r="P1799" s="78">
        <f t="shared" si="423"/>
        <v>1</v>
      </c>
      <c r="Q1799" s="144">
        <f t="shared" si="425"/>
        <v>100</v>
      </c>
    </row>
    <row r="1800" spans="1:17" ht="18" x14ac:dyDescent="0.2">
      <c r="A1800" s="31"/>
      <c r="B1800" s="10" t="s">
        <v>1429</v>
      </c>
      <c r="C1800" s="50">
        <v>356</v>
      </c>
      <c r="D1800" s="50" t="str">
        <f t="shared" si="414"/>
        <v>300-500</v>
      </c>
      <c r="E1800" s="54">
        <v>0</v>
      </c>
      <c r="F1800" s="54"/>
      <c r="G1800" s="15"/>
      <c r="H1800" s="54"/>
      <c r="I1800" s="54"/>
      <c r="J1800" s="46">
        <f t="shared" si="421"/>
        <v>0</v>
      </c>
      <c r="K1800" s="62">
        <v>1</v>
      </c>
      <c r="L1800" s="67"/>
      <c r="M1800" s="67"/>
      <c r="N1800" s="67"/>
      <c r="O1800" s="67"/>
      <c r="P1800" s="78">
        <f t="shared" si="423"/>
        <v>1</v>
      </c>
      <c r="Q1800" s="145">
        <f t="shared" si="425"/>
        <v>0</v>
      </c>
    </row>
    <row r="1801" spans="1:17" ht="18" x14ac:dyDescent="0.2">
      <c r="A1801" s="31"/>
      <c r="B1801" s="10" t="s">
        <v>1430</v>
      </c>
      <c r="C1801" s="50">
        <v>27</v>
      </c>
      <c r="D1801" s="50" t="str">
        <f t="shared" si="414"/>
        <v>0-100</v>
      </c>
      <c r="E1801" s="54">
        <v>0</v>
      </c>
      <c r="F1801" s="54"/>
      <c r="G1801" s="15"/>
      <c r="H1801" s="54"/>
      <c r="I1801" s="54"/>
      <c r="J1801" s="46">
        <f t="shared" si="421"/>
        <v>0</v>
      </c>
      <c r="K1801" s="62">
        <v>0</v>
      </c>
      <c r="L1801" s="67"/>
      <c r="M1801" s="67"/>
      <c r="N1801" s="67"/>
      <c r="O1801" s="67"/>
      <c r="P1801" s="78">
        <f t="shared" si="423"/>
        <v>0</v>
      </c>
      <c r="Q1801" s="146" t="s">
        <v>1798</v>
      </c>
    </row>
    <row r="1802" spans="1:17" ht="18" x14ac:dyDescent="0.2">
      <c r="A1802" s="31"/>
      <c r="B1802" s="10" t="s">
        <v>1431</v>
      </c>
      <c r="C1802" s="50">
        <v>5</v>
      </c>
      <c r="D1802" s="50" t="str">
        <f t="shared" si="414"/>
        <v>0-100</v>
      </c>
      <c r="E1802" s="54">
        <v>0</v>
      </c>
      <c r="F1802" s="54"/>
      <c r="G1802" s="15"/>
      <c r="H1802" s="54"/>
      <c r="I1802" s="54"/>
      <c r="J1802" s="46">
        <f t="shared" si="421"/>
        <v>0</v>
      </c>
      <c r="K1802" s="62">
        <v>0</v>
      </c>
      <c r="L1802" s="67"/>
      <c r="M1802" s="67"/>
      <c r="N1802" s="67"/>
      <c r="O1802" s="67"/>
      <c r="P1802" s="78">
        <f t="shared" si="423"/>
        <v>0</v>
      </c>
      <c r="Q1802" s="146" t="s">
        <v>1798</v>
      </c>
    </row>
    <row r="1803" spans="1:17" ht="18" x14ac:dyDescent="0.2">
      <c r="A1803" s="31"/>
      <c r="B1803" s="10" t="s">
        <v>906</v>
      </c>
      <c r="C1803" s="50">
        <v>21</v>
      </c>
      <c r="D1803" s="50" t="str">
        <f t="shared" ref="D1803:D1866" si="426">IF(C1803&lt;=100,"0-100",IF(AND(C1803&gt;100,C1803&lt;=200),"100-200",IF(AND(C1803&gt;200,C1803&lt;=300),"200-300",IF(AND(C1803&gt;300,C1803&lt;=500),"300-500",IF(AND(C1803&gt;500,C1803&lt;=1000),"500-1000",IF(AND(C1803&gt;1000,C1803&lt;=1500),"1000-1500",IF(AND(C1803&gt;1500,C1803&lt;=2000),"1500-2000",IF(AND(C1803&gt;2000,C1803&lt;=3000),"2000-3000",IF(AND(C1803&gt;3000,C1803&lt;=5000),"3000-5000",IF(C1803&gt;5000,"5000 и более"))))))))))</f>
        <v>0-100</v>
      </c>
      <c r="E1803" s="54">
        <v>0</v>
      </c>
      <c r="F1803" s="54"/>
      <c r="G1803" s="15"/>
      <c r="H1803" s="54"/>
      <c r="I1803" s="54"/>
      <c r="J1803" s="46">
        <f t="shared" si="421"/>
        <v>0</v>
      </c>
      <c r="K1803" s="62">
        <v>0</v>
      </c>
      <c r="L1803" s="67"/>
      <c r="M1803" s="67"/>
      <c r="N1803" s="67"/>
      <c r="O1803" s="67"/>
      <c r="P1803" s="78">
        <f t="shared" si="423"/>
        <v>0</v>
      </c>
      <c r="Q1803" s="146" t="s">
        <v>1798</v>
      </c>
    </row>
    <row r="1804" spans="1:17" ht="18" x14ac:dyDescent="0.2">
      <c r="A1804" s="31"/>
      <c r="B1804" s="10" t="s">
        <v>1432</v>
      </c>
      <c r="C1804" s="50">
        <v>70</v>
      </c>
      <c r="D1804" s="50" t="str">
        <f t="shared" si="426"/>
        <v>0-100</v>
      </c>
      <c r="E1804" s="54">
        <v>0</v>
      </c>
      <c r="F1804" s="54"/>
      <c r="G1804" s="15"/>
      <c r="H1804" s="54"/>
      <c r="I1804" s="54"/>
      <c r="J1804" s="46">
        <f t="shared" si="421"/>
        <v>0</v>
      </c>
      <c r="K1804" s="62">
        <v>0</v>
      </c>
      <c r="L1804" s="67"/>
      <c r="M1804" s="67"/>
      <c r="N1804" s="67"/>
      <c r="O1804" s="67"/>
      <c r="P1804" s="78">
        <f t="shared" si="423"/>
        <v>0</v>
      </c>
      <c r="Q1804" s="146" t="s">
        <v>1798</v>
      </c>
    </row>
    <row r="1805" spans="1:17" ht="18" x14ac:dyDescent="0.2">
      <c r="A1805" s="31"/>
      <c r="B1805" s="10" t="s">
        <v>1433</v>
      </c>
      <c r="C1805" s="50">
        <v>703</v>
      </c>
      <c r="D1805" s="50" t="str">
        <f t="shared" si="426"/>
        <v>500-1000</v>
      </c>
      <c r="E1805" s="54">
        <v>1</v>
      </c>
      <c r="F1805" s="54"/>
      <c r="G1805" s="15"/>
      <c r="H1805" s="54"/>
      <c r="I1805" s="54"/>
      <c r="J1805" s="46">
        <f t="shared" si="421"/>
        <v>1</v>
      </c>
      <c r="K1805" s="62">
        <v>1</v>
      </c>
      <c r="L1805" s="67"/>
      <c r="M1805" s="67"/>
      <c r="N1805" s="67"/>
      <c r="O1805" s="67"/>
      <c r="P1805" s="78">
        <f t="shared" si="423"/>
        <v>1</v>
      </c>
      <c r="Q1805" s="144">
        <f t="shared" si="425"/>
        <v>100</v>
      </c>
    </row>
    <row r="1806" spans="1:17" ht="18" x14ac:dyDescent="0.2">
      <c r="A1806" s="39">
        <v>15</v>
      </c>
      <c r="B1806" s="12" t="s">
        <v>1353</v>
      </c>
      <c r="C1806" s="40">
        <v>3314</v>
      </c>
      <c r="D1806" s="40"/>
      <c r="E1806" s="53">
        <f>SUM(E1807:E1814)</f>
        <v>4</v>
      </c>
      <c r="F1806" s="53">
        <f t="shared" ref="F1806:O1806" si="427">SUM(F1807:F1814)</f>
        <v>0</v>
      </c>
      <c r="G1806" s="53">
        <f t="shared" si="427"/>
        <v>0</v>
      </c>
      <c r="H1806" s="53">
        <f t="shared" si="427"/>
        <v>0</v>
      </c>
      <c r="I1806" s="53">
        <f t="shared" si="427"/>
        <v>0</v>
      </c>
      <c r="J1806" s="42">
        <f t="shared" si="421"/>
        <v>4</v>
      </c>
      <c r="K1806" s="41">
        <f t="shared" si="427"/>
        <v>5</v>
      </c>
      <c r="L1806" s="41">
        <f t="shared" si="427"/>
        <v>0</v>
      </c>
      <c r="M1806" s="41">
        <f t="shared" si="427"/>
        <v>0</v>
      </c>
      <c r="N1806" s="41">
        <f t="shared" si="427"/>
        <v>0</v>
      </c>
      <c r="O1806" s="41">
        <f t="shared" si="427"/>
        <v>0</v>
      </c>
      <c r="P1806" s="78">
        <f t="shared" si="423"/>
        <v>5</v>
      </c>
      <c r="Q1806" s="144">
        <f t="shared" si="425"/>
        <v>80</v>
      </c>
    </row>
    <row r="1807" spans="1:17" ht="18" x14ac:dyDescent="0.2">
      <c r="A1807" s="31"/>
      <c r="B1807" s="10" t="s">
        <v>1434</v>
      </c>
      <c r="C1807" s="50">
        <v>763</v>
      </c>
      <c r="D1807" s="50" t="str">
        <f t="shared" si="426"/>
        <v>500-1000</v>
      </c>
      <c r="E1807" s="54">
        <v>1</v>
      </c>
      <c r="F1807" s="54"/>
      <c r="G1807" s="15"/>
      <c r="H1807" s="54"/>
      <c r="I1807" s="54"/>
      <c r="J1807" s="46">
        <f t="shared" si="421"/>
        <v>1</v>
      </c>
      <c r="K1807" s="62">
        <v>1</v>
      </c>
      <c r="L1807" s="67"/>
      <c r="M1807" s="67"/>
      <c r="N1807" s="67"/>
      <c r="O1807" s="67"/>
      <c r="P1807" s="78">
        <f t="shared" si="423"/>
        <v>1</v>
      </c>
      <c r="Q1807" s="144">
        <f t="shared" si="425"/>
        <v>100</v>
      </c>
    </row>
    <row r="1808" spans="1:17" ht="18" x14ac:dyDescent="0.2">
      <c r="A1808" s="31"/>
      <c r="B1808" s="10" t="s">
        <v>1435</v>
      </c>
      <c r="C1808" s="50">
        <v>79</v>
      </c>
      <c r="D1808" s="50" t="str">
        <f t="shared" si="426"/>
        <v>0-100</v>
      </c>
      <c r="E1808" s="54">
        <v>0</v>
      </c>
      <c r="F1808" s="54"/>
      <c r="G1808" s="15"/>
      <c r="H1808" s="54"/>
      <c r="I1808" s="54"/>
      <c r="J1808" s="46">
        <f t="shared" si="421"/>
        <v>0</v>
      </c>
      <c r="K1808" s="62">
        <v>0</v>
      </c>
      <c r="L1808" s="67"/>
      <c r="M1808" s="67"/>
      <c r="N1808" s="67"/>
      <c r="O1808" s="67"/>
      <c r="P1808" s="78">
        <f t="shared" si="423"/>
        <v>0</v>
      </c>
      <c r="Q1808" s="146" t="s">
        <v>1798</v>
      </c>
    </row>
    <row r="1809" spans="1:17" ht="18" x14ac:dyDescent="0.2">
      <c r="A1809" s="31"/>
      <c r="B1809" s="10" t="s">
        <v>1436</v>
      </c>
      <c r="C1809" s="50">
        <v>684</v>
      </c>
      <c r="D1809" s="50" t="str">
        <f t="shared" si="426"/>
        <v>500-1000</v>
      </c>
      <c r="E1809" s="54">
        <v>1</v>
      </c>
      <c r="F1809" s="54"/>
      <c r="G1809" s="15"/>
      <c r="H1809" s="54"/>
      <c r="I1809" s="54"/>
      <c r="J1809" s="46">
        <f t="shared" si="421"/>
        <v>1</v>
      </c>
      <c r="K1809" s="62">
        <v>1</v>
      </c>
      <c r="L1809" s="67"/>
      <c r="M1809" s="67"/>
      <c r="N1809" s="67"/>
      <c r="O1809" s="67"/>
      <c r="P1809" s="78">
        <f t="shared" si="423"/>
        <v>1</v>
      </c>
      <c r="Q1809" s="144">
        <f t="shared" si="425"/>
        <v>100</v>
      </c>
    </row>
    <row r="1810" spans="1:17" ht="18" x14ac:dyDescent="0.2">
      <c r="A1810" s="31"/>
      <c r="B1810" s="10" t="s">
        <v>1437</v>
      </c>
      <c r="C1810" s="50">
        <v>721</v>
      </c>
      <c r="D1810" s="50" t="str">
        <f t="shared" si="426"/>
        <v>500-1000</v>
      </c>
      <c r="E1810" s="54">
        <v>1</v>
      </c>
      <c r="F1810" s="54"/>
      <c r="G1810" s="15"/>
      <c r="H1810" s="54"/>
      <c r="I1810" s="54"/>
      <c r="J1810" s="46">
        <f t="shared" si="421"/>
        <v>1</v>
      </c>
      <c r="K1810" s="62">
        <v>1</v>
      </c>
      <c r="L1810" s="67"/>
      <c r="M1810" s="67"/>
      <c r="N1810" s="67"/>
      <c r="O1810" s="67"/>
      <c r="P1810" s="78">
        <f t="shared" si="423"/>
        <v>1</v>
      </c>
      <c r="Q1810" s="144">
        <f t="shared" si="425"/>
        <v>100</v>
      </c>
    </row>
    <row r="1811" spans="1:17" ht="18" x14ac:dyDescent="0.2">
      <c r="A1811" s="31"/>
      <c r="B1811" s="10" t="s">
        <v>1438</v>
      </c>
      <c r="C1811" s="50">
        <v>178</v>
      </c>
      <c r="D1811" s="50" t="str">
        <f t="shared" si="426"/>
        <v>100-200</v>
      </c>
      <c r="E1811" s="54">
        <v>0</v>
      </c>
      <c r="F1811" s="54"/>
      <c r="G1811" s="15"/>
      <c r="H1811" s="54"/>
      <c r="I1811" s="54"/>
      <c r="J1811" s="46">
        <f t="shared" si="421"/>
        <v>0</v>
      </c>
      <c r="K1811" s="62">
        <v>0</v>
      </c>
      <c r="L1811" s="67"/>
      <c r="M1811" s="67"/>
      <c r="N1811" s="67"/>
      <c r="O1811" s="67"/>
      <c r="P1811" s="78">
        <f t="shared" si="423"/>
        <v>0</v>
      </c>
      <c r="Q1811" s="146" t="s">
        <v>1798</v>
      </c>
    </row>
    <row r="1812" spans="1:17" ht="18" x14ac:dyDescent="0.2">
      <c r="A1812" s="31"/>
      <c r="B1812" s="10" t="s">
        <v>1050</v>
      </c>
      <c r="C1812" s="50">
        <v>408</v>
      </c>
      <c r="D1812" s="50" t="str">
        <f t="shared" si="426"/>
        <v>300-500</v>
      </c>
      <c r="E1812" s="54">
        <v>1</v>
      </c>
      <c r="F1812" s="54"/>
      <c r="G1812" s="15"/>
      <c r="H1812" s="54"/>
      <c r="I1812" s="54"/>
      <c r="J1812" s="46">
        <f t="shared" si="421"/>
        <v>1</v>
      </c>
      <c r="K1812" s="62">
        <v>1</v>
      </c>
      <c r="L1812" s="67"/>
      <c r="M1812" s="67"/>
      <c r="N1812" s="67"/>
      <c r="O1812" s="67"/>
      <c r="P1812" s="78">
        <f t="shared" si="423"/>
        <v>1</v>
      </c>
      <c r="Q1812" s="144">
        <f t="shared" si="425"/>
        <v>100</v>
      </c>
    </row>
    <row r="1813" spans="1:17" ht="18" x14ac:dyDescent="0.2">
      <c r="A1813" s="31"/>
      <c r="B1813" s="10" t="s">
        <v>1439</v>
      </c>
      <c r="C1813" s="50">
        <v>116</v>
      </c>
      <c r="D1813" s="50" t="str">
        <f t="shared" si="426"/>
        <v>100-200</v>
      </c>
      <c r="E1813" s="54">
        <v>0</v>
      </c>
      <c r="F1813" s="54"/>
      <c r="G1813" s="15"/>
      <c r="H1813" s="54"/>
      <c r="I1813" s="54"/>
      <c r="J1813" s="46">
        <f t="shared" si="421"/>
        <v>0</v>
      </c>
      <c r="K1813" s="62">
        <v>0</v>
      </c>
      <c r="L1813" s="67"/>
      <c r="M1813" s="67"/>
      <c r="N1813" s="67"/>
      <c r="O1813" s="67"/>
      <c r="P1813" s="78">
        <f t="shared" si="423"/>
        <v>0</v>
      </c>
      <c r="Q1813" s="146" t="s">
        <v>1798</v>
      </c>
    </row>
    <row r="1814" spans="1:17" ht="18" x14ac:dyDescent="0.2">
      <c r="A1814" s="59"/>
      <c r="B1814" s="10" t="s">
        <v>1440</v>
      </c>
      <c r="C1814" s="64">
        <v>365</v>
      </c>
      <c r="D1814" s="50" t="str">
        <f t="shared" si="426"/>
        <v>300-500</v>
      </c>
      <c r="E1814" s="54">
        <v>0</v>
      </c>
      <c r="F1814" s="54"/>
      <c r="G1814" s="15"/>
      <c r="H1814" s="54"/>
      <c r="I1814" s="54"/>
      <c r="J1814" s="46">
        <f t="shared" si="421"/>
        <v>0</v>
      </c>
      <c r="K1814" s="62">
        <v>1</v>
      </c>
      <c r="L1814" s="67"/>
      <c r="M1814" s="67"/>
      <c r="N1814" s="67"/>
      <c r="O1814" s="67"/>
      <c r="P1814" s="78">
        <f t="shared" si="423"/>
        <v>1</v>
      </c>
      <c r="Q1814" s="145">
        <f t="shared" si="425"/>
        <v>0</v>
      </c>
    </row>
    <row r="1815" spans="1:17" ht="18" x14ac:dyDescent="0.2">
      <c r="A1815" s="57"/>
      <c r="B1815" s="55" t="s">
        <v>29</v>
      </c>
      <c r="C1815" s="56">
        <v>57400</v>
      </c>
      <c r="D1815" s="56"/>
      <c r="E1815" s="16">
        <f>E1816+E1821+E1830+E1832+E1837+E1842+E1853+E1860+E1865+E1871+E1877+E1883+E1888+E1895+E1901+E1906+E1913</f>
        <v>32</v>
      </c>
      <c r="F1815" s="16">
        <f t="shared" ref="F1815:O1815" si="428">F1816+F1821+F1830+F1832+F1837+F1842+F1853+F1860+F1865+F1871+F1877+F1883+F1888+F1895+F1901+F1906+F1913</f>
        <v>0</v>
      </c>
      <c r="G1815" s="16">
        <f t="shared" si="428"/>
        <v>1</v>
      </c>
      <c r="H1815" s="16">
        <f t="shared" si="428"/>
        <v>1</v>
      </c>
      <c r="I1815" s="16">
        <f t="shared" si="428"/>
        <v>0</v>
      </c>
      <c r="J1815" s="16">
        <f t="shared" si="421"/>
        <v>34</v>
      </c>
      <c r="K1815" s="71">
        <f t="shared" si="428"/>
        <v>25</v>
      </c>
      <c r="L1815" s="71">
        <f t="shared" si="428"/>
        <v>1</v>
      </c>
      <c r="M1815" s="71">
        <f t="shared" si="428"/>
        <v>1</v>
      </c>
      <c r="N1815" s="71">
        <f t="shared" si="428"/>
        <v>1</v>
      </c>
      <c r="O1815" s="71">
        <f t="shared" si="428"/>
        <v>1</v>
      </c>
      <c r="P1815" s="78">
        <f t="shared" si="423"/>
        <v>29</v>
      </c>
      <c r="Q1815" s="144">
        <f t="shared" si="425"/>
        <v>117.24137931034481</v>
      </c>
    </row>
    <row r="1816" spans="1:17" ht="18" x14ac:dyDescent="0.2">
      <c r="A1816" s="39">
        <v>1</v>
      </c>
      <c r="B1816" s="12" t="s">
        <v>1782</v>
      </c>
      <c r="C1816" s="40">
        <v>24914</v>
      </c>
      <c r="D1816" s="40"/>
      <c r="E1816" s="53">
        <f>SUM(E1817:E1820)</f>
        <v>1</v>
      </c>
      <c r="F1816" s="53">
        <f t="shared" ref="F1816:O1816" si="429">SUM(F1817:F1820)</f>
        <v>0</v>
      </c>
      <c r="G1816" s="53">
        <f t="shared" si="429"/>
        <v>1</v>
      </c>
      <c r="H1816" s="53">
        <f t="shared" si="429"/>
        <v>1</v>
      </c>
      <c r="I1816" s="53">
        <f t="shared" si="429"/>
        <v>0</v>
      </c>
      <c r="J1816" s="42">
        <f t="shared" si="421"/>
        <v>3</v>
      </c>
      <c r="K1816" s="41">
        <f t="shared" si="429"/>
        <v>0</v>
      </c>
      <c r="L1816" s="41">
        <f t="shared" si="429"/>
        <v>1</v>
      </c>
      <c r="M1816" s="41">
        <f t="shared" si="429"/>
        <v>1</v>
      </c>
      <c r="N1816" s="41">
        <f t="shared" si="429"/>
        <v>1</v>
      </c>
      <c r="O1816" s="41">
        <f t="shared" si="429"/>
        <v>1</v>
      </c>
      <c r="P1816" s="78">
        <f t="shared" si="423"/>
        <v>4</v>
      </c>
      <c r="Q1816" s="144">
        <f t="shared" si="425"/>
        <v>75</v>
      </c>
    </row>
    <row r="1817" spans="1:17" ht="18" x14ac:dyDescent="0.2">
      <c r="A1817" s="31"/>
      <c r="B1817" s="10" t="s">
        <v>10</v>
      </c>
      <c r="C1817" s="50">
        <v>24526</v>
      </c>
      <c r="D1817" s="32" t="s">
        <v>1817</v>
      </c>
      <c r="E1817" s="54">
        <v>1</v>
      </c>
      <c r="F1817" s="54">
        <v>0</v>
      </c>
      <c r="G1817" s="15">
        <v>1</v>
      </c>
      <c r="H1817" s="54">
        <v>1</v>
      </c>
      <c r="I1817" s="54">
        <v>0</v>
      </c>
      <c r="J1817" s="46">
        <f t="shared" si="421"/>
        <v>3</v>
      </c>
      <c r="K1817" s="62">
        <v>0</v>
      </c>
      <c r="L1817" s="67">
        <v>1</v>
      </c>
      <c r="M1817" s="67">
        <v>1</v>
      </c>
      <c r="N1817" s="67">
        <v>1</v>
      </c>
      <c r="O1817" s="67">
        <v>1</v>
      </c>
      <c r="P1817" s="78">
        <f t="shared" si="423"/>
        <v>4</v>
      </c>
      <c r="Q1817" s="144">
        <f t="shared" si="425"/>
        <v>75</v>
      </c>
    </row>
    <row r="1818" spans="1:17" ht="18" x14ac:dyDescent="0.2">
      <c r="A1818" s="31"/>
      <c r="B1818" s="10" t="s">
        <v>1441</v>
      </c>
      <c r="C1818" s="50">
        <v>135</v>
      </c>
      <c r="D1818" s="50" t="str">
        <f t="shared" si="426"/>
        <v>100-200</v>
      </c>
      <c r="E1818" s="54">
        <v>0</v>
      </c>
      <c r="F1818" s="54"/>
      <c r="G1818" s="15"/>
      <c r="H1818" s="54"/>
      <c r="I1818" s="54"/>
      <c r="J1818" s="46">
        <f t="shared" si="421"/>
        <v>0</v>
      </c>
      <c r="K1818" s="62">
        <v>0</v>
      </c>
      <c r="L1818" s="67"/>
      <c r="M1818" s="67"/>
      <c r="N1818" s="67"/>
      <c r="O1818" s="67"/>
      <c r="P1818" s="78">
        <f t="shared" si="423"/>
        <v>0</v>
      </c>
      <c r="Q1818" s="146" t="s">
        <v>1798</v>
      </c>
    </row>
    <row r="1819" spans="1:17" ht="18" x14ac:dyDescent="0.2">
      <c r="A1819" s="31"/>
      <c r="B1819" s="10" t="s">
        <v>1442</v>
      </c>
      <c r="C1819" s="50">
        <v>109</v>
      </c>
      <c r="D1819" s="50" t="str">
        <f t="shared" si="426"/>
        <v>100-200</v>
      </c>
      <c r="E1819" s="54">
        <v>0</v>
      </c>
      <c r="F1819" s="54"/>
      <c r="G1819" s="15"/>
      <c r="H1819" s="54"/>
      <c r="I1819" s="54"/>
      <c r="J1819" s="46">
        <f t="shared" si="421"/>
        <v>0</v>
      </c>
      <c r="K1819" s="62">
        <v>0</v>
      </c>
      <c r="L1819" s="67"/>
      <c r="M1819" s="67"/>
      <c r="N1819" s="67"/>
      <c r="O1819" s="67"/>
      <c r="P1819" s="78">
        <f t="shared" si="423"/>
        <v>0</v>
      </c>
      <c r="Q1819" s="146" t="s">
        <v>1798</v>
      </c>
    </row>
    <row r="1820" spans="1:17" ht="18" x14ac:dyDescent="0.2">
      <c r="A1820" s="31"/>
      <c r="B1820" s="10" t="s">
        <v>1443</v>
      </c>
      <c r="C1820" s="50">
        <v>144</v>
      </c>
      <c r="D1820" s="50" t="str">
        <f t="shared" si="426"/>
        <v>100-200</v>
      </c>
      <c r="E1820" s="54">
        <v>0</v>
      </c>
      <c r="F1820" s="54"/>
      <c r="G1820" s="15"/>
      <c r="H1820" s="54"/>
      <c r="I1820" s="54"/>
      <c r="J1820" s="46">
        <f t="shared" si="421"/>
        <v>0</v>
      </c>
      <c r="K1820" s="62">
        <v>0</v>
      </c>
      <c r="L1820" s="67"/>
      <c r="M1820" s="67"/>
      <c r="N1820" s="67"/>
      <c r="O1820" s="67"/>
      <c r="P1820" s="78">
        <f t="shared" si="423"/>
        <v>0</v>
      </c>
      <c r="Q1820" s="146" t="s">
        <v>1798</v>
      </c>
    </row>
    <row r="1821" spans="1:17" ht="18" x14ac:dyDescent="0.2">
      <c r="A1821" s="39">
        <v>2</v>
      </c>
      <c r="B1821" s="12" t="s">
        <v>1783</v>
      </c>
      <c r="C1821" s="40">
        <v>8031</v>
      </c>
      <c r="D1821" s="40"/>
      <c r="E1821" s="53">
        <f>SUM(E1822:E1829)</f>
        <v>2</v>
      </c>
      <c r="F1821" s="53">
        <f t="shared" ref="F1821:O1821" si="430">SUM(F1822:F1829)</f>
        <v>0</v>
      </c>
      <c r="G1821" s="53">
        <f t="shared" si="430"/>
        <v>0</v>
      </c>
      <c r="H1821" s="53">
        <f t="shared" si="430"/>
        <v>0</v>
      </c>
      <c r="I1821" s="53">
        <f t="shared" si="430"/>
        <v>0</v>
      </c>
      <c r="J1821" s="42">
        <f t="shared" si="421"/>
        <v>2</v>
      </c>
      <c r="K1821" s="41">
        <f t="shared" si="430"/>
        <v>2</v>
      </c>
      <c r="L1821" s="41">
        <f t="shared" si="430"/>
        <v>0</v>
      </c>
      <c r="M1821" s="41">
        <f t="shared" si="430"/>
        <v>0</v>
      </c>
      <c r="N1821" s="41">
        <f t="shared" si="430"/>
        <v>0</v>
      </c>
      <c r="O1821" s="41">
        <f t="shared" si="430"/>
        <v>0</v>
      </c>
      <c r="P1821" s="78">
        <f t="shared" si="423"/>
        <v>2</v>
      </c>
      <c r="Q1821" s="144">
        <f t="shared" si="425"/>
        <v>100</v>
      </c>
    </row>
    <row r="1822" spans="1:17" ht="18" x14ac:dyDescent="0.2">
      <c r="A1822" s="31"/>
      <c r="B1822" s="10" t="s">
        <v>1444</v>
      </c>
      <c r="C1822" s="50">
        <v>7914</v>
      </c>
      <c r="D1822" s="50" t="str">
        <f t="shared" si="426"/>
        <v>5000 и более</v>
      </c>
      <c r="E1822" s="149">
        <v>2</v>
      </c>
      <c r="F1822" s="54"/>
      <c r="G1822" s="15"/>
      <c r="H1822" s="54"/>
      <c r="I1822" s="54"/>
      <c r="J1822" s="46">
        <f t="shared" si="421"/>
        <v>2</v>
      </c>
      <c r="K1822" s="62">
        <v>2</v>
      </c>
      <c r="L1822" s="67"/>
      <c r="M1822" s="67"/>
      <c r="N1822" s="67"/>
      <c r="O1822" s="67"/>
      <c r="P1822" s="78">
        <f t="shared" si="423"/>
        <v>2</v>
      </c>
      <c r="Q1822" s="144">
        <f t="shared" si="425"/>
        <v>100</v>
      </c>
    </row>
    <row r="1823" spans="1:17" ht="18" x14ac:dyDescent="0.2">
      <c r="A1823" s="31"/>
      <c r="B1823" s="10" t="s">
        <v>1445</v>
      </c>
      <c r="C1823" s="50">
        <v>39</v>
      </c>
      <c r="D1823" s="50" t="str">
        <f t="shared" si="426"/>
        <v>0-100</v>
      </c>
      <c r="E1823" s="54">
        <v>0</v>
      </c>
      <c r="F1823" s="54"/>
      <c r="G1823" s="15"/>
      <c r="H1823" s="54"/>
      <c r="I1823" s="54"/>
      <c r="J1823" s="46">
        <f t="shared" si="421"/>
        <v>0</v>
      </c>
      <c r="K1823" s="62">
        <v>0</v>
      </c>
      <c r="L1823" s="67"/>
      <c r="M1823" s="67"/>
      <c r="N1823" s="67"/>
      <c r="O1823" s="67"/>
      <c r="P1823" s="78">
        <f t="shared" si="423"/>
        <v>0</v>
      </c>
      <c r="Q1823" s="146" t="s">
        <v>1798</v>
      </c>
    </row>
    <row r="1824" spans="1:17" ht="18" x14ac:dyDescent="0.2">
      <c r="A1824" s="31"/>
      <c r="B1824" s="10" t="s">
        <v>1446</v>
      </c>
      <c r="C1824" s="50">
        <v>4</v>
      </c>
      <c r="D1824" s="50" t="str">
        <f t="shared" si="426"/>
        <v>0-100</v>
      </c>
      <c r="E1824" s="54">
        <v>0</v>
      </c>
      <c r="F1824" s="54"/>
      <c r="G1824" s="15"/>
      <c r="H1824" s="54"/>
      <c r="I1824" s="54"/>
      <c r="J1824" s="46">
        <f t="shared" si="421"/>
        <v>0</v>
      </c>
      <c r="K1824" s="62">
        <v>0</v>
      </c>
      <c r="L1824" s="67"/>
      <c r="M1824" s="67"/>
      <c r="N1824" s="67"/>
      <c r="O1824" s="67"/>
      <c r="P1824" s="78">
        <f t="shared" si="423"/>
        <v>0</v>
      </c>
      <c r="Q1824" s="146" t="s">
        <v>1798</v>
      </c>
    </row>
    <row r="1825" spans="1:17" ht="18" x14ac:dyDescent="0.2">
      <c r="A1825" s="31"/>
      <c r="B1825" s="10" t="s">
        <v>1447</v>
      </c>
      <c r="C1825" s="50">
        <v>2</v>
      </c>
      <c r="D1825" s="50" t="str">
        <f t="shared" si="426"/>
        <v>0-100</v>
      </c>
      <c r="E1825" s="54">
        <v>0</v>
      </c>
      <c r="F1825" s="54"/>
      <c r="G1825" s="15"/>
      <c r="H1825" s="54"/>
      <c r="I1825" s="54"/>
      <c r="J1825" s="46">
        <f t="shared" si="421"/>
        <v>0</v>
      </c>
      <c r="K1825" s="62">
        <v>0</v>
      </c>
      <c r="L1825" s="67"/>
      <c r="M1825" s="67"/>
      <c r="N1825" s="67"/>
      <c r="O1825" s="67"/>
      <c r="P1825" s="78">
        <f t="shared" si="423"/>
        <v>0</v>
      </c>
      <c r="Q1825" s="146" t="s">
        <v>1798</v>
      </c>
    </row>
    <row r="1826" spans="1:17" ht="18" x14ac:dyDescent="0.2">
      <c r="A1826" s="31"/>
      <c r="B1826" s="10" t="s">
        <v>1448</v>
      </c>
      <c r="C1826" s="50">
        <v>22</v>
      </c>
      <c r="D1826" s="50" t="str">
        <f t="shared" si="426"/>
        <v>0-100</v>
      </c>
      <c r="E1826" s="54">
        <v>0</v>
      </c>
      <c r="F1826" s="54"/>
      <c r="G1826" s="15"/>
      <c r="H1826" s="54"/>
      <c r="I1826" s="54"/>
      <c r="J1826" s="46">
        <f t="shared" si="421"/>
        <v>0</v>
      </c>
      <c r="K1826" s="62">
        <v>0</v>
      </c>
      <c r="L1826" s="67"/>
      <c r="M1826" s="67"/>
      <c r="N1826" s="67"/>
      <c r="O1826" s="67"/>
      <c r="P1826" s="78">
        <f t="shared" si="423"/>
        <v>0</v>
      </c>
      <c r="Q1826" s="146" t="s">
        <v>1798</v>
      </c>
    </row>
    <row r="1827" spans="1:17" ht="18" x14ac:dyDescent="0.2">
      <c r="A1827" s="31"/>
      <c r="B1827" s="10" t="s">
        <v>1449</v>
      </c>
      <c r="C1827" s="50">
        <v>16</v>
      </c>
      <c r="D1827" s="50" t="str">
        <f t="shared" si="426"/>
        <v>0-100</v>
      </c>
      <c r="E1827" s="54">
        <v>0</v>
      </c>
      <c r="F1827" s="54"/>
      <c r="G1827" s="15"/>
      <c r="H1827" s="54"/>
      <c r="I1827" s="54"/>
      <c r="J1827" s="46">
        <f t="shared" si="421"/>
        <v>0</v>
      </c>
      <c r="K1827" s="62">
        <v>0</v>
      </c>
      <c r="L1827" s="67"/>
      <c r="M1827" s="67"/>
      <c r="N1827" s="67"/>
      <c r="O1827" s="67"/>
      <c r="P1827" s="78">
        <f t="shared" si="423"/>
        <v>0</v>
      </c>
      <c r="Q1827" s="146" t="s">
        <v>1798</v>
      </c>
    </row>
    <row r="1828" spans="1:17" ht="18" x14ac:dyDescent="0.2">
      <c r="A1828" s="31"/>
      <c r="B1828" s="10" t="s">
        <v>1450</v>
      </c>
      <c r="C1828" s="50">
        <v>21</v>
      </c>
      <c r="D1828" s="50" t="str">
        <f t="shared" si="426"/>
        <v>0-100</v>
      </c>
      <c r="E1828" s="54">
        <v>0</v>
      </c>
      <c r="F1828" s="54"/>
      <c r="G1828" s="15"/>
      <c r="H1828" s="54"/>
      <c r="I1828" s="54"/>
      <c r="J1828" s="46">
        <f t="shared" si="421"/>
        <v>0</v>
      </c>
      <c r="K1828" s="62">
        <v>0</v>
      </c>
      <c r="L1828" s="67"/>
      <c r="M1828" s="67"/>
      <c r="N1828" s="67"/>
      <c r="O1828" s="67"/>
      <c r="P1828" s="78">
        <f t="shared" si="423"/>
        <v>0</v>
      </c>
      <c r="Q1828" s="146" t="s">
        <v>1798</v>
      </c>
    </row>
    <row r="1829" spans="1:17" ht="18" x14ac:dyDescent="0.2">
      <c r="A1829" s="31"/>
      <c r="B1829" s="10" t="s">
        <v>1451</v>
      </c>
      <c r="C1829" s="50">
        <v>13</v>
      </c>
      <c r="D1829" s="50" t="str">
        <f t="shared" si="426"/>
        <v>0-100</v>
      </c>
      <c r="E1829" s="54">
        <v>0</v>
      </c>
      <c r="F1829" s="54"/>
      <c r="G1829" s="15"/>
      <c r="H1829" s="54"/>
      <c r="I1829" s="54"/>
      <c r="J1829" s="46">
        <f t="shared" si="421"/>
        <v>0</v>
      </c>
      <c r="K1829" s="62">
        <v>0</v>
      </c>
      <c r="L1829" s="67"/>
      <c r="M1829" s="67"/>
      <c r="N1829" s="67"/>
      <c r="O1829" s="67"/>
      <c r="P1829" s="78">
        <f t="shared" si="423"/>
        <v>0</v>
      </c>
      <c r="Q1829" s="146" t="s">
        <v>1798</v>
      </c>
    </row>
    <row r="1830" spans="1:17" ht="18" x14ac:dyDescent="0.2">
      <c r="A1830" s="39">
        <v>3</v>
      </c>
      <c r="B1830" s="12" t="s">
        <v>1784</v>
      </c>
      <c r="C1830" s="40">
        <v>2796</v>
      </c>
      <c r="D1830" s="40"/>
      <c r="E1830" s="53">
        <f>SUM(E1831)</f>
        <v>1</v>
      </c>
      <c r="F1830" s="53">
        <f t="shared" ref="F1830:O1830" si="431">SUM(F1831)</f>
        <v>0</v>
      </c>
      <c r="G1830" s="53">
        <f t="shared" si="431"/>
        <v>0</v>
      </c>
      <c r="H1830" s="53">
        <f t="shared" si="431"/>
        <v>0</v>
      </c>
      <c r="I1830" s="53">
        <f t="shared" si="431"/>
        <v>0</v>
      </c>
      <c r="J1830" s="42">
        <f t="shared" si="421"/>
        <v>1</v>
      </c>
      <c r="K1830" s="41">
        <f t="shared" si="431"/>
        <v>1</v>
      </c>
      <c r="L1830" s="41">
        <f t="shared" si="431"/>
        <v>0</v>
      </c>
      <c r="M1830" s="41">
        <f t="shared" si="431"/>
        <v>0</v>
      </c>
      <c r="N1830" s="41">
        <f t="shared" si="431"/>
        <v>0</v>
      </c>
      <c r="O1830" s="41">
        <f t="shared" si="431"/>
        <v>0</v>
      </c>
      <c r="P1830" s="78">
        <f t="shared" si="423"/>
        <v>1</v>
      </c>
      <c r="Q1830" s="144">
        <f t="shared" si="425"/>
        <v>100</v>
      </c>
    </row>
    <row r="1831" spans="1:17" ht="18" x14ac:dyDescent="0.2">
      <c r="A1831" s="31"/>
      <c r="B1831" s="10" t="s">
        <v>1452</v>
      </c>
      <c r="C1831" s="50">
        <v>2796</v>
      </c>
      <c r="D1831" s="50" t="str">
        <f t="shared" si="426"/>
        <v>2000-3000</v>
      </c>
      <c r="E1831" s="54">
        <v>1</v>
      </c>
      <c r="F1831" s="54"/>
      <c r="G1831" s="15"/>
      <c r="H1831" s="54"/>
      <c r="I1831" s="54"/>
      <c r="J1831" s="46">
        <f t="shared" si="421"/>
        <v>1</v>
      </c>
      <c r="K1831" s="62">
        <v>1</v>
      </c>
      <c r="L1831" s="67"/>
      <c r="M1831" s="67"/>
      <c r="N1831" s="67"/>
      <c r="O1831" s="67"/>
      <c r="P1831" s="78">
        <f t="shared" si="423"/>
        <v>1</v>
      </c>
      <c r="Q1831" s="144">
        <f t="shared" si="425"/>
        <v>100</v>
      </c>
    </row>
    <row r="1832" spans="1:17" ht="18" x14ac:dyDescent="0.2">
      <c r="A1832" s="39">
        <v>4</v>
      </c>
      <c r="B1832" s="12" t="s">
        <v>1671</v>
      </c>
      <c r="C1832" s="40">
        <v>1496</v>
      </c>
      <c r="D1832" s="40"/>
      <c r="E1832" s="53">
        <f>SUM(E1833:E1836)</f>
        <v>1</v>
      </c>
      <c r="F1832" s="53">
        <f t="shared" ref="F1832:O1832" si="432">SUM(F1833:F1836)</f>
        <v>0</v>
      </c>
      <c r="G1832" s="53">
        <f t="shared" si="432"/>
        <v>0</v>
      </c>
      <c r="H1832" s="53">
        <f t="shared" si="432"/>
        <v>0</v>
      </c>
      <c r="I1832" s="53">
        <f t="shared" si="432"/>
        <v>0</v>
      </c>
      <c r="J1832" s="42">
        <f t="shared" si="421"/>
        <v>1</v>
      </c>
      <c r="K1832" s="41">
        <f t="shared" si="432"/>
        <v>2</v>
      </c>
      <c r="L1832" s="41">
        <f t="shared" si="432"/>
        <v>0</v>
      </c>
      <c r="M1832" s="41">
        <f t="shared" si="432"/>
        <v>0</v>
      </c>
      <c r="N1832" s="41">
        <f t="shared" si="432"/>
        <v>0</v>
      </c>
      <c r="O1832" s="41">
        <f t="shared" si="432"/>
        <v>0</v>
      </c>
      <c r="P1832" s="78">
        <f t="shared" si="423"/>
        <v>2</v>
      </c>
      <c r="Q1832" s="144">
        <f t="shared" si="425"/>
        <v>50</v>
      </c>
    </row>
    <row r="1833" spans="1:17" ht="18" x14ac:dyDescent="0.2">
      <c r="A1833" s="31"/>
      <c r="B1833" s="10" t="s">
        <v>835</v>
      </c>
      <c r="C1833" s="50">
        <v>1004</v>
      </c>
      <c r="D1833" s="50" t="str">
        <f t="shared" si="426"/>
        <v>1000-1500</v>
      </c>
      <c r="E1833" s="54">
        <v>1</v>
      </c>
      <c r="F1833" s="54"/>
      <c r="G1833" s="15"/>
      <c r="H1833" s="54"/>
      <c r="I1833" s="54"/>
      <c r="J1833" s="46">
        <f t="shared" si="421"/>
        <v>1</v>
      </c>
      <c r="K1833" s="62">
        <v>1</v>
      </c>
      <c r="L1833" s="67"/>
      <c r="M1833" s="67"/>
      <c r="N1833" s="67"/>
      <c r="O1833" s="67"/>
      <c r="P1833" s="78">
        <f t="shared" si="423"/>
        <v>1</v>
      </c>
      <c r="Q1833" s="144">
        <f t="shared" si="425"/>
        <v>100</v>
      </c>
    </row>
    <row r="1834" spans="1:17" ht="18" x14ac:dyDescent="0.2">
      <c r="A1834" s="31"/>
      <c r="B1834" s="10" t="s">
        <v>733</v>
      </c>
      <c r="C1834" s="50">
        <v>136</v>
      </c>
      <c r="D1834" s="50" t="str">
        <f t="shared" si="426"/>
        <v>100-200</v>
      </c>
      <c r="E1834" s="54">
        <v>0</v>
      </c>
      <c r="F1834" s="54"/>
      <c r="G1834" s="15"/>
      <c r="H1834" s="54"/>
      <c r="I1834" s="54"/>
      <c r="J1834" s="46">
        <f t="shared" si="421"/>
        <v>0</v>
      </c>
      <c r="K1834" s="62">
        <v>0</v>
      </c>
      <c r="L1834" s="67"/>
      <c r="M1834" s="67"/>
      <c r="N1834" s="67"/>
      <c r="O1834" s="67"/>
      <c r="P1834" s="78">
        <f t="shared" si="423"/>
        <v>0</v>
      </c>
      <c r="Q1834" s="146" t="s">
        <v>1798</v>
      </c>
    </row>
    <row r="1835" spans="1:17" ht="18" x14ac:dyDescent="0.2">
      <c r="A1835" s="31"/>
      <c r="B1835" s="10" t="s">
        <v>1453</v>
      </c>
      <c r="C1835" s="50">
        <v>316</v>
      </c>
      <c r="D1835" s="50" t="str">
        <f t="shared" si="426"/>
        <v>300-500</v>
      </c>
      <c r="E1835" s="54">
        <v>0</v>
      </c>
      <c r="F1835" s="54"/>
      <c r="G1835" s="15"/>
      <c r="H1835" s="54"/>
      <c r="I1835" s="54"/>
      <c r="J1835" s="46">
        <f t="shared" si="421"/>
        <v>0</v>
      </c>
      <c r="K1835" s="62">
        <v>1</v>
      </c>
      <c r="L1835" s="67"/>
      <c r="M1835" s="67"/>
      <c r="N1835" s="67"/>
      <c r="O1835" s="67"/>
      <c r="P1835" s="78">
        <f t="shared" si="423"/>
        <v>1</v>
      </c>
      <c r="Q1835" s="145">
        <f t="shared" si="425"/>
        <v>0</v>
      </c>
    </row>
    <row r="1836" spans="1:17" ht="18" x14ac:dyDescent="0.2">
      <c r="A1836" s="31"/>
      <c r="B1836" s="10" t="s">
        <v>1454</v>
      </c>
      <c r="C1836" s="50">
        <v>40</v>
      </c>
      <c r="D1836" s="50" t="str">
        <f t="shared" si="426"/>
        <v>0-100</v>
      </c>
      <c r="E1836" s="54">
        <v>0</v>
      </c>
      <c r="F1836" s="54"/>
      <c r="G1836" s="15"/>
      <c r="H1836" s="54"/>
      <c r="I1836" s="54"/>
      <c r="J1836" s="46">
        <f t="shared" si="421"/>
        <v>0</v>
      </c>
      <c r="K1836" s="62">
        <v>0</v>
      </c>
      <c r="L1836" s="67"/>
      <c r="M1836" s="67"/>
      <c r="N1836" s="67"/>
      <c r="O1836" s="67"/>
      <c r="P1836" s="78">
        <f t="shared" si="423"/>
        <v>0</v>
      </c>
      <c r="Q1836" s="146" t="s">
        <v>1798</v>
      </c>
    </row>
    <row r="1837" spans="1:17" ht="18" x14ac:dyDescent="0.2">
      <c r="A1837" s="39">
        <v>5</v>
      </c>
      <c r="B1837" s="12" t="s">
        <v>1785</v>
      </c>
      <c r="C1837" s="40">
        <v>1265</v>
      </c>
      <c r="D1837" s="40"/>
      <c r="E1837" s="53">
        <f>SUM(E1838:E1841)</f>
        <v>2</v>
      </c>
      <c r="F1837" s="53">
        <f t="shared" ref="F1837:O1837" si="433">SUM(F1838:F1841)</f>
        <v>0</v>
      </c>
      <c r="G1837" s="53">
        <f t="shared" si="433"/>
        <v>0</v>
      </c>
      <c r="H1837" s="53">
        <f t="shared" si="433"/>
        <v>0</v>
      </c>
      <c r="I1837" s="53">
        <f t="shared" si="433"/>
        <v>0</v>
      </c>
      <c r="J1837" s="42">
        <f t="shared" si="421"/>
        <v>2</v>
      </c>
      <c r="K1837" s="41">
        <f t="shared" si="433"/>
        <v>2</v>
      </c>
      <c r="L1837" s="41">
        <f t="shared" si="433"/>
        <v>0</v>
      </c>
      <c r="M1837" s="41">
        <f t="shared" si="433"/>
        <v>0</v>
      </c>
      <c r="N1837" s="41">
        <f t="shared" si="433"/>
        <v>0</v>
      </c>
      <c r="O1837" s="41">
        <f t="shared" si="433"/>
        <v>0</v>
      </c>
      <c r="P1837" s="78">
        <f t="shared" si="423"/>
        <v>2</v>
      </c>
      <c r="Q1837" s="144">
        <f t="shared" si="425"/>
        <v>100</v>
      </c>
    </row>
    <row r="1838" spans="1:17" ht="18" x14ac:dyDescent="0.2">
      <c r="A1838" s="31"/>
      <c r="B1838" s="10" t="s">
        <v>1455</v>
      </c>
      <c r="C1838" s="50">
        <v>879</v>
      </c>
      <c r="D1838" s="50" t="str">
        <f t="shared" si="426"/>
        <v>500-1000</v>
      </c>
      <c r="E1838" s="54">
        <v>1</v>
      </c>
      <c r="F1838" s="54"/>
      <c r="G1838" s="15"/>
      <c r="H1838" s="54"/>
      <c r="I1838" s="54"/>
      <c r="J1838" s="46">
        <f t="shared" si="421"/>
        <v>1</v>
      </c>
      <c r="K1838" s="62">
        <v>1</v>
      </c>
      <c r="L1838" s="67"/>
      <c r="M1838" s="67"/>
      <c r="N1838" s="67"/>
      <c r="O1838" s="67"/>
      <c r="P1838" s="78">
        <f t="shared" si="423"/>
        <v>1</v>
      </c>
      <c r="Q1838" s="144">
        <f t="shared" si="425"/>
        <v>100</v>
      </c>
    </row>
    <row r="1839" spans="1:17" ht="18" x14ac:dyDescent="0.2">
      <c r="A1839" s="31"/>
      <c r="B1839" s="10" t="s">
        <v>1456</v>
      </c>
      <c r="C1839" s="50">
        <v>28</v>
      </c>
      <c r="D1839" s="50" t="str">
        <f t="shared" si="426"/>
        <v>0-100</v>
      </c>
      <c r="E1839" s="54">
        <v>0</v>
      </c>
      <c r="F1839" s="54"/>
      <c r="G1839" s="15"/>
      <c r="H1839" s="54"/>
      <c r="I1839" s="54"/>
      <c r="J1839" s="46">
        <f t="shared" si="421"/>
        <v>0</v>
      </c>
      <c r="K1839" s="62">
        <v>0</v>
      </c>
      <c r="L1839" s="67"/>
      <c r="M1839" s="67"/>
      <c r="N1839" s="67"/>
      <c r="O1839" s="67"/>
      <c r="P1839" s="78">
        <f t="shared" si="423"/>
        <v>0</v>
      </c>
      <c r="Q1839" s="146" t="s">
        <v>1798</v>
      </c>
    </row>
    <row r="1840" spans="1:17" ht="18" x14ac:dyDescent="0.2">
      <c r="A1840" s="31"/>
      <c r="B1840" s="10" t="s">
        <v>1457</v>
      </c>
      <c r="C1840" s="50">
        <v>338</v>
      </c>
      <c r="D1840" s="50" t="str">
        <f t="shared" si="426"/>
        <v>300-500</v>
      </c>
      <c r="E1840" s="54">
        <v>1</v>
      </c>
      <c r="F1840" s="54"/>
      <c r="G1840" s="15"/>
      <c r="H1840" s="54"/>
      <c r="I1840" s="54"/>
      <c r="J1840" s="46">
        <f t="shared" si="421"/>
        <v>1</v>
      </c>
      <c r="K1840" s="62">
        <v>1</v>
      </c>
      <c r="L1840" s="67"/>
      <c r="M1840" s="67"/>
      <c r="N1840" s="67"/>
      <c r="O1840" s="67"/>
      <c r="P1840" s="78">
        <f t="shared" si="423"/>
        <v>1</v>
      </c>
      <c r="Q1840" s="144">
        <f t="shared" si="425"/>
        <v>100</v>
      </c>
    </row>
    <row r="1841" spans="1:17" ht="18" x14ac:dyDescent="0.2">
      <c r="A1841" s="31"/>
      <c r="B1841" s="10" t="s">
        <v>1458</v>
      </c>
      <c r="C1841" s="50">
        <v>20</v>
      </c>
      <c r="D1841" s="50" t="str">
        <f t="shared" si="426"/>
        <v>0-100</v>
      </c>
      <c r="E1841" s="54">
        <v>0</v>
      </c>
      <c r="F1841" s="54"/>
      <c r="G1841" s="15"/>
      <c r="H1841" s="54"/>
      <c r="I1841" s="54"/>
      <c r="J1841" s="46">
        <f t="shared" si="421"/>
        <v>0</v>
      </c>
      <c r="K1841" s="62">
        <v>0</v>
      </c>
      <c r="L1841" s="67"/>
      <c r="M1841" s="67"/>
      <c r="N1841" s="67"/>
      <c r="O1841" s="67"/>
      <c r="P1841" s="78">
        <f t="shared" si="423"/>
        <v>0</v>
      </c>
      <c r="Q1841" s="146" t="s">
        <v>1798</v>
      </c>
    </row>
    <row r="1842" spans="1:17" ht="18" x14ac:dyDescent="0.2">
      <c r="A1842" s="39">
        <v>6</v>
      </c>
      <c r="B1842" s="12" t="s">
        <v>1786</v>
      </c>
      <c r="C1842" s="40">
        <v>1589</v>
      </c>
      <c r="D1842" s="40"/>
      <c r="E1842" s="53">
        <f>SUM(E1843:E1852)</f>
        <v>1</v>
      </c>
      <c r="F1842" s="53">
        <f t="shared" ref="F1842:O1842" si="434">SUM(F1843:F1852)</f>
        <v>0</v>
      </c>
      <c r="G1842" s="53">
        <f t="shared" si="434"/>
        <v>0</v>
      </c>
      <c r="H1842" s="53">
        <f t="shared" si="434"/>
        <v>0</v>
      </c>
      <c r="I1842" s="53">
        <f t="shared" si="434"/>
        <v>0</v>
      </c>
      <c r="J1842" s="42">
        <f t="shared" si="421"/>
        <v>1</v>
      </c>
      <c r="K1842" s="41">
        <f t="shared" si="434"/>
        <v>1</v>
      </c>
      <c r="L1842" s="41">
        <f t="shared" si="434"/>
        <v>0</v>
      </c>
      <c r="M1842" s="41">
        <f t="shared" si="434"/>
        <v>0</v>
      </c>
      <c r="N1842" s="41">
        <f t="shared" si="434"/>
        <v>0</v>
      </c>
      <c r="O1842" s="41">
        <f t="shared" si="434"/>
        <v>0</v>
      </c>
      <c r="P1842" s="78">
        <f t="shared" si="423"/>
        <v>1</v>
      </c>
      <c r="Q1842" s="144">
        <f t="shared" si="425"/>
        <v>100</v>
      </c>
    </row>
    <row r="1843" spans="1:17" ht="18" x14ac:dyDescent="0.2">
      <c r="A1843" s="31"/>
      <c r="B1843" s="10" t="s">
        <v>1459</v>
      </c>
      <c r="C1843" s="50">
        <v>960</v>
      </c>
      <c r="D1843" s="50" t="str">
        <f t="shared" si="426"/>
        <v>500-1000</v>
      </c>
      <c r="E1843" s="54">
        <v>1</v>
      </c>
      <c r="F1843" s="54"/>
      <c r="G1843" s="15"/>
      <c r="H1843" s="54"/>
      <c r="I1843" s="54"/>
      <c r="J1843" s="46">
        <f t="shared" si="421"/>
        <v>1</v>
      </c>
      <c r="K1843" s="62">
        <v>1</v>
      </c>
      <c r="L1843" s="67"/>
      <c r="M1843" s="67"/>
      <c r="N1843" s="67"/>
      <c r="O1843" s="67"/>
      <c r="P1843" s="78">
        <f t="shared" si="423"/>
        <v>1</v>
      </c>
      <c r="Q1843" s="144">
        <f t="shared" si="425"/>
        <v>100</v>
      </c>
    </row>
    <row r="1844" spans="1:17" ht="18" x14ac:dyDescent="0.2">
      <c r="A1844" s="31"/>
      <c r="B1844" s="10" t="s">
        <v>930</v>
      </c>
      <c r="C1844" s="50">
        <v>39</v>
      </c>
      <c r="D1844" s="50" t="str">
        <f t="shared" si="426"/>
        <v>0-100</v>
      </c>
      <c r="E1844" s="54">
        <v>0</v>
      </c>
      <c r="F1844" s="54"/>
      <c r="G1844" s="15"/>
      <c r="H1844" s="54"/>
      <c r="I1844" s="54"/>
      <c r="J1844" s="46">
        <f t="shared" si="421"/>
        <v>0</v>
      </c>
      <c r="K1844" s="62">
        <v>0</v>
      </c>
      <c r="L1844" s="67"/>
      <c r="M1844" s="67"/>
      <c r="N1844" s="67"/>
      <c r="O1844" s="67"/>
      <c r="P1844" s="78">
        <f t="shared" si="423"/>
        <v>0</v>
      </c>
      <c r="Q1844" s="146" t="s">
        <v>1798</v>
      </c>
    </row>
    <row r="1845" spans="1:17" ht="18" x14ac:dyDescent="0.2">
      <c r="A1845" s="31"/>
      <c r="B1845" s="10" t="s">
        <v>1460</v>
      </c>
      <c r="C1845" s="50">
        <v>30</v>
      </c>
      <c r="D1845" s="50" t="str">
        <f t="shared" si="426"/>
        <v>0-100</v>
      </c>
      <c r="E1845" s="54">
        <v>0</v>
      </c>
      <c r="F1845" s="54"/>
      <c r="G1845" s="15"/>
      <c r="H1845" s="54"/>
      <c r="I1845" s="54"/>
      <c r="J1845" s="46">
        <f t="shared" si="421"/>
        <v>0</v>
      </c>
      <c r="K1845" s="62">
        <v>0</v>
      </c>
      <c r="L1845" s="67"/>
      <c r="M1845" s="67"/>
      <c r="N1845" s="67"/>
      <c r="O1845" s="67"/>
      <c r="P1845" s="78">
        <f t="shared" si="423"/>
        <v>0</v>
      </c>
      <c r="Q1845" s="146" t="s">
        <v>1798</v>
      </c>
    </row>
    <row r="1846" spans="1:17" ht="18" x14ac:dyDescent="0.2">
      <c r="A1846" s="31"/>
      <c r="B1846" s="10" t="s">
        <v>1461</v>
      </c>
      <c r="C1846" s="50">
        <v>103</v>
      </c>
      <c r="D1846" s="50" t="str">
        <f t="shared" si="426"/>
        <v>100-200</v>
      </c>
      <c r="E1846" s="54">
        <v>0</v>
      </c>
      <c r="F1846" s="54"/>
      <c r="G1846" s="15"/>
      <c r="H1846" s="54"/>
      <c r="I1846" s="54"/>
      <c r="J1846" s="46">
        <f t="shared" si="421"/>
        <v>0</v>
      </c>
      <c r="K1846" s="62">
        <v>0</v>
      </c>
      <c r="L1846" s="67"/>
      <c r="M1846" s="67"/>
      <c r="N1846" s="67"/>
      <c r="O1846" s="67"/>
      <c r="P1846" s="78">
        <f t="shared" si="423"/>
        <v>0</v>
      </c>
      <c r="Q1846" s="146" t="s">
        <v>1798</v>
      </c>
    </row>
    <row r="1847" spans="1:17" ht="18" x14ac:dyDescent="0.2">
      <c r="A1847" s="31"/>
      <c r="B1847" s="10" t="s">
        <v>1462</v>
      </c>
      <c r="C1847" s="50">
        <v>34</v>
      </c>
      <c r="D1847" s="50" t="str">
        <f t="shared" si="426"/>
        <v>0-100</v>
      </c>
      <c r="E1847" s="54">
        <v>0</v>
      </c>
      <c r="F1847" s="54"/>
      <c r="G1847" s="15"/>
      <c r="H1847" s="54"/>
      <c r="I1847" s="54"/>
      <c r="J1847" s="46">
        <f t="shared" si="421"/>
        <v>0</v>
      </c>
      <c r="K1847" s="62">
        <v>0</v>
      </c>
      <c r="L1847" s="67"/>
      <c r="M1847" s="67"/>
      <c r="N1847" s="67"/>
      <c r="O1847" s="67"/>
      <c r="P1847" s="78">
        <f t="shared" si="423"/>
        <v>0</v>
      </c>
      <c r="Q1847" s="146" t="s">
        <v>1798</v>
      </c>
    </row>
    <row r="1848" spans="1:17" ht="18" x14ac:dyDescent="0.2">
      <c r="A1848" s="31"/>
      <c r="B1848" s="10" t="s">
        <v>1463</v>
      </c>
      <c r="C1848" s="50">
        <v>45</v>
      </c>
      <c r="D1848" s="50" t="str">
        <f t="shared" si="426"/>
        <v>0-100</v>
      </c>
      <c r="E1848" s="54">
        <v>0</v>
      </c>
      <c r="F1848" s="54"/>
      <c r="G1848" s="15"/>
      <c r="H1848" s="54"/>
      <c r="I1848" s="54"/>
      <c r="J1848" s="46">
        <f t="shared" si="421"/>
        <v>0</v>
      </c>
      <c r="K1848" s="62">
        <v>0</v>
      </c>
      <c r="L1848" s="67"/>
      <c r="M1848" s="67"/>
      <c r="N1848" s="67"/>
      <c r="O1848" s="67"/>
      <c r="P1848" s="78">
        <f t="shared" si="423"/>
        <v>0</v>
      </c>
      <c r="Q1848" s="146" t="s">
        <v>1798</v>
      </c>
    </row>
    <row r="1849" spans="1:17" ht="18" x14ac:dyDescent="0.2">
      <c r="A1849" s="31"/>
      <c r="B1849" s="10" t="s">
        <v>1464</v>
      </c>
      <c r="C1849" s="50">
        <v>134</v>
      </c>
      <c r="D1849" s="50" t="str">
        <f t="shared" si="426"/>
        <v>100-200</v>
      </c>
      <c r="E1849" s="54">
        <v>0</v>
      </c>
      <c r="F1849" s="54"/>
      <c r="G1849" s="15"/>
      <c r="H1849" s="54"/>
      <c r="I1849" s="54"/>
      <c r="J1849" s="46">
        <f t="shared" si="421"/>
        <v>0</v>
      </c>
      <c r="K1849" s="62">
        <v>0</v>
      </c>
      <c r="L1849" s="67"/>
      <c r="M1849" s="67"/>
      <c r="N1849" s="67"/>
      <c r="O1849" s="67"/>
      <c r="P1849" s="78">
        <f t="shared" si="423"/>
        <v>0</v>
      </c>
      <c r="Q1849" s="146" t="s">
        <v>1798</v>
      </c>
    </row>
    <row r="1850" spans="1:17" ht="18" x14ac:dyDescent="0.2">
      <c r="A1850" s="31"/>
      <c r="B1850" s="10" t="s">
        <v>1437</v>
      </c>
      <c r="C1850" s="50">
        <v>167</v>
      </c>
      <c r="D1850" s="50" t="str">
        <f t="shared" si="426"/>
        <v>100-200</v>
      </c>
      <c r="E1850" s="54">
        <v>0</v>
      </c>
      <c r="F1850" s="54"/>
      <c r="G1850" s="15"/>
      <c r="H1850" s="54"/>
      <c r="I1850" s="54"/>
      <c r="J1850" s="46">
        <f t="shared" si="421"/>
        <v>0</v>
      </c>
      <c r="K1850" s="62">
        <v>0</v>
      </c>
      <c r="L1850" s="67"/>
      <c r="M1850" s="67"/>
      <c r="N1850" s="67"/>
      <c r="O1850" s="67"/>
      <c r="P1850" s="78">
        <f t="shared" si="423"/>
        <v>0</v>
      </c>
      <c r="Q1850" s="146" t="s">
        <v>1798</v>
      </c>
    </row>
    <row r="1851" spans="1:17" ht="18" x14ac:dyDescent="0.2">
      <c r="A1851" s="31"/>
      <c r="B1851" s="10" t="s">
        <v>1465</v>
      </c>
      <c r="C1851" s="50">
        <v>20</v>
      </c>
      <c r="D1851" s="50" t="str">
        <f t="shared" si="426"/>
        <v>0-100</v>
      </c>
      <c r="E1851" s="54">
        <v>0</v>
      </c>
      <c r="F1851" s="54"/>
      <c r="G1851" s="15"/>
      <c r="H1851" s="54"/>
      <c r="I1851" s="54"/>
      <c r="J1851" s="46">
        <f t="shared" si="421"/>
        <v>0</v>
      </c>
      <c r="K1851" s="62">
        <v>0</v>
      </c>
      <c r="L1851" s="67"/>
      <c r="M1851" s="67"/>
      <c r="N1851" s="67"/>
      <c r="O1851" s="67"/>
      <c r="P1851" s="78">
        <f t="shared" si="423"/>
        <v>0</v>
      </c>
      <c r="Q1851" s="146" t="s">
        <v>1798</v>
      </c>
    </row>
    <row r="1852" spans="1:17" ht="18" x14ac:dyDescent="0.2">
      <c r="A1852" s="31"/>
      <c r="B1852" s="10" t="s">
        <v>1466</v>
      </c>
      <c r="C1852" s="50">
        <v>57</v>
      </c>
      <c r="D1852" s="50" t="str">
        <f t="shared" si="426"/>
        <v>0-100</v>
      </c>
      <c r="E1852" s="54">
        <v>0</v>
      </c>
      <c r="F1852" s="54"/>
      <c r="G1852" s="15"/>
      <c r="H1852" s="54"/>
      <c r="I1852" s="54"/>
      <c r="J1852" s="46">
        <f t="shared" si="421"/>
        <v>0</v>
      </c>
      <c r="K1852" s="62">
        <v>0</v>
      </c>
      <c r="L1852" s="67"/>
      <c r="M1852" s="67"/>
      <c r="N1852" s="67"/>
      <c r="O1852" s="67"/>
      <c r="P1852" s="78">
        <f t="shared" si="423"/>
        <v>0</v>
      </c>
      <c r="Q1852" s="146" t="s">
        <v>1798</v>
      </c>
    </row>
    <row r="1853" spans="1:17" ht="18" x14ac:dyDescent="0.2">
      <c r="A1853" s="39">
        <v>7</v>
      </c>
      <c r="B1853" s="12" t="s">
        <v>1787</v>
      </c>
      <c r="C1853" s="40">
        <v>3566</v>
      </c>
      <c r="D1853" s="40"/>
      <c r="E1853" s="53">
        <f>SUM(E1854:E1859)</f>
        <v>4</v>
      </c>
      <c r="F1853" s="53">
        <f t="shared" ref="F1853:O1853" si="435">SUM(F1854:F1859)</f>
        <v>0</v>
      </c>
      <c r="G1853" s="53">
        <f t="shared" si="435"/>
        <v>0</v>
      </c>
      <c r="H1853" s="53">
        <f t="shared" si="435"/>
        <v>0</v>
      </c>
      <c r="I1853" s="53">
        <f t="shared" si="435"/>
        <v>0</v>
      </c>
      <c r="J1853" s="42">
        <f t="shared" ref="J1853:J1916" si="436">SUM(E1853:I1853)</f>
        <v>4</v>
      </c>
      <c r="K1853" s="41">
        <f t="shared" si="435"/>
        <v>2</v>
      </c>
      <c r="L1853" s="41">
        <f t="shared" si="435"/>
        <v>0</v>
      </c>
      <c r="M1853" s="41">
        <f t="shared" si="435"/>
        <v>0</v>
      </c>
      <c r="N1853" s="41">
        <f t="shared" si="435"/>
        <v>0</v>
      </c>
      <c r="O1853" s="41">
        <f t="shared" si="435"/>
        <v>0</v>
      </c>
      <c r="P1853" s="78">
        <f t="shared" si="423"/>
        <v>2</v>
      </c>
      <c r="Q1853" s="144">
        <f t="shared" si="425"/>
        <v>200</v>
      </c>
    </row>
    <row r="1854" spans="1:17" ht="18" x14ac:dyDescent="0.2">
      <c r="A1854" s="31"/>
      <c r="B1854" s="11" t="s">
        <v>1467</v>
      </c>
      <c r="C1854" s="50">
        <v>2573</v>
      </c>
      <c r="D1854" s="50" t="str">
        <f t="shared" si="426"/>
        <v>2000-3000</v>
      </c>
      <c r="E1854" s="54">
        <v>2</v>
      </c>
      <c r="F1854" s="54"/>
      <c r="G1854" s="15"/>
      <c r="H1854" s="54"/>
      <c r="I1854" s="54"/>
      <c r="J1854" s="46">
        <f t="shared" si="436"/>
        <v>2</v>
      </c>
      <c r="K1854" s="62">
        <v>1</v>
      </c>
      <c r="L1854" s="67"/>
      <c r="M1854" s="67"/>
      <c r="N1854" s="67"/>
      <c r="O1854" s="67"/>
      <c r="P1854" s="78">
        <f t="shared" si="423"/>
        <v>1</v>
      </c>
      <c r="Q1854" s="144">
        <f t="shared" si="425"/>
        <v>200</v>
      </c>
    </row>
    <row r="1855" spans="1:17" ht="18" x14ac:dyDescent="0.2">
      <c r="A1855" s="31"/>
      <c r="B1855" s="10" t="s">
        <v>1468</v>
      </c>
      <c r="C1855" s="50">
        <v>35</v>
      </c>
      <c r="D1855" s="50" t="str">
        <f t="shared" si="426"/>
        <v>0-100</v>
      </c>
      <c r="E1855" s="54">
        <v>0</v>
      </c>
      <c r="F1855" s="54"/>
      <c r="G1855" s="15"/>
      <c r="H1855" s="54"/>
      <c r="I1855" s="54"/>
      <c r="J1855" s="46">
        <f t="shared" si="436"/>
        <v>0</v>
      </c>
      <c r="K1855" s="62">
        <v>0</v>
      </c>
      <c r="L1855" s="67"/>
      <c r="M1855" s="67"/>
      <c r="N1855" s="67"/>
      <c r="O1855" s="67"/>
      <c r="P1855" s="78">
        <f t="shared" si="423"/>
        <v>0</v>
      </c>
      <c r="Q1855" s="146" t="s">
        <v>1798</v>
      </c>
    </row>
    <row r="1856" spans="1:17" ht="18" x14ac:dyDescent="0.2">
      <c r="A1856" s="31"/>
      <c r="B1856" s="10" t="s">
        <v>1469</v>
      </c>
      <c r="C1856" s="50">
        <v>173</v>
      </c>
      <c r="D1856" s="50" t="str">
        <f t="shared" si="426"/>
        <v>100-200</v>
      </c>
      <c r="E1856" s="54">
        <v>1</v>
      </c>
      <c r="F1856" s="54"/>
      <c r="G1856" s="15"/>
      <c r="H1856" s="54"/>
      <c r="I1856" s="54"/>
      <c r="J1856" s="46">
        <f t="shared" si="436"/>
        <v>1</v>
      </c>
      <c r="K1856" s="62">
        <v>0</v>
      </c>
      <c r="L1856" s="67"/>
      <c r="M1856" s="67"/>
      <c r="N1856" s="67"/>
      <c r="O1856" s="67"/>
      <c r="P1856" s="78">
        <f t="shared" si="423"/>
        <v>0</v>
      </c>
      <c r="Q1856" s="80" t="s">
        <v>1799</v>
      </c>
    </row>
    <row r="1857" spans="1:17" ht="18" x14ac:dyDescent="0.2">
      <c r="A1857" s="31"/>
      <c r="B1857" s="10" t="s">
        <v>1470</v>
      </c>
      <c r="C1857" s="50">
        <v>9</v>
      </c>
      <c r="D1857" s="50" t="str">
        <f t="shared" si="426"/>
        <v>0-100</v>
      </c>
      <c r="E1857" s="54">
        <v>0</v>
      </c>
      <c r="F1857" s="54"/>
      <c r="G1857" s="15"/>
      <c r="H1857" s="54"/>
      <c r="I1857" s="54"/>
      <c r="J1857" s="46">
        <f t="shared" si="436"/>
        <v>0</v>
      </c>
      <c r="K1857" s="62">
        <v>0</v>
      </c>
      <c r="L1857" s="67"/>
      <c r="M1857" s="67"/>
      <c r="N1857" s="67"/>
      <c r="O1857" s="67"/>
      <c r="P1857" s="78">
        <f t="shared" si="423"/>
        <v>0</v>
      </c>
      <c r="Q1857" s="146" t="s">
        <v>1798</v>
      </c>
    </row>
    <row r="1858" spans="1:17" ht="18" x14ac:dyDescent="0.2">
      <c r="A1858" s="31"/>
      <c r="B1858" s="10" t="s">
        <v>820</v>
      </c>
      <c r="C1858" s="50">
        <v>49</v>
      </c>
      <c r="D1858" s="50" t="str">
        <f t="shared" si="426"/>
        <v>0-100</v>
      </c>
      <c r="E1858" s="54">
        <v>0</v>
      </c>
      <c r="F1858" s="54"/>
      <c r="G1858" s="15"/>
      <c r="H1858" s="54"/>
      <c r="I1858" s="54"/>
      <c r="J1858" s="46">
        <f t="shared" si="436"/>
        <v>0</v>
      </c>
      <c r="K1858" s="62">
        <v>0</v>
      </c>
      <c r="L1858" s="67"/>
      <c r="M1858" s="67"/>
      <c r="N1858" s="67"/>
      <c r="O1858" s="67"/>
      <c r="P1858" s="78">
        <f t="shared" si="423"/>
        <v>0</v>
      </c>
      <c r="Q1858" s="146" t="s">
        <v>1798</v>
      </c>
    </row>
    <row r="1859" spans="1:17" ht="18" x14ac:dyDescent="0.2">
      <c r="A1859" s="31"/>
      <c r="B1859" s="10" t="s">
        <v>1471</v>
      </c>
      <c r="C1859" s="50">
        <v>727</v>
      </c>
      <c r="D1859" s="50" t="str">
        <f t="shared" si="426"/>
        <v>500-1000</v>
      </c>
      <c r="E1859" s="54">
        <v>1</v>
      </c>
      <c r="F1859" s="54"/>
      <c r="G1859" s="15"/>
      <c r="H1859" s="54"/>
      <c r="I1859" s="54"/>
      <c r="J1859" s="46">
        <f t="shared" si="436"/>
        <v>1</v>
      </c>
      <c r="K1859" s="62">
        <v>1</v>
      </c>
      <c r="L1859" s="67"/>
      <c r="M1859" s="67"/>
      <c r="N1859" s="67"/>
      <c r="O1859" s="67"/>
      <c r="P1859" s="78">
        <f t="shared" si="423"/>
        <v>1</v>
      </c>
      <c r="Q1859" s="144">
        <f t="shared" si="425"/>
        <v>100</v>
      </c>
    </row>
    <row r="1860" spans="1:17" ht="18" x14ac:dyDescent="0.2">
      <c r="A1860" s="39">
        <v>8</v>
      </c>
      <c r="B1860" s="12" t="s">
        <v>1736</v>
      </c>
      <c r="C1860" s="40">
        <v>1077</v>
      </c>
      <c r="D1860" s="40"/>
      <c r="E1860" s="53">
        <f>SUM(E1861:E1864)</f>
        <v>2</v>
      </c>
      <c r="F1860" s="53">
        <f t="shared" ref="F1860:O1860" si="437">SUM(F1861:F1864)</f>
        <v>0</v>
      </c>
      <c r="G1860" s="53">
        <f t="shared" si="437"/>
        <v>0</v>
      </c>
      <c r="H1860" s="53">
        <f t="shared" si="437"/>
        <v>0</v>
      </c>
      <c r="I1860" s="53">
        <f t="shared" si="437"/>
        <v>0</v>
      </c>
      <c r="J1860" s="42">
        <f t="shared" si="436"/>
        <v>2</v>
      </c>
      <c r="K1860" s="41">
        <f t="shared" si="437"/>
        <v>1</v>
      </c>
      <c r="L1860" s="41">
        <f t="shared" si="437"/>
        <v>0</v>
      </c>
      <c r="M1860" s="41">
        <f t="shared" si="437"/>
        <v>0</v>
      </c>
      <c r="N1860" s="41">
        <f t="shared" si="437"/>
        <v>0</v>
      </c>
      <c r="O1860" s="41">
        <f t="shared" si="437"/>
        <v>0</v>
      </c>
      <c r="P1860" s="78">
        <f t="shared" si="423"/>
        <v>1</v>
      </c>
      <c r="Q1860" s="144">
        <f t="shared" si="425"/>
        <v>200</v>
      </c>
    </row>
    <row r="1861" spans="1:17" ht="18" x14ac:dyDescent="0.2">
      <c r="A1861" s="31"/>
      <c r="B1861" s="10" t="s">
        <v>1229</v>
      </c>
      <c r="C1861" s="50">
        <v>962</v>
      </c>
      <c r="D1861" s="50" t="str">
        <f t="shared" si="426"/>
        <v>500-1000</v>
      </c>
      <c r="E1861" s="54">
        <v>2</v>
      </c>
      <c r="F1861" s="54"/>
      <c r="G1861" s="15"/>
      <c r="H1861" s="54"/>
      <c r="I1861" s="54"/>
      <c r="J1861" s="46">
        <f t="shared" si="436"/>
        <v>2</v>
      </c>
      <c r="K1861" s="62">
        <v>1</v>
      </c>
      <c r="L1861" s="67"/>
      <c r="M1861" s="67"/>
      <c r="N1861" s="67"/>
      <c r="O1861" s="67"/>
      <c r="P1861" s="78">
        <f t="shared" ref="P1861:P1919" si="438">SUM(K1861:O1861)</f>
        <v>1</v>
      </c>
      <c r="Q1861" s="144">
        <f t="shared" ref="Q1861:Q1919" si="439">J1861/P1861*100</f>
        <v>200</v>
      </c>
    </row>
    <row r="1862" spans="1:17" ht="18" x14ac:dyDescent="0.2">
      <c r="A1862" s="31"/>
      <c r="B1862" s="10" t="s">
        <v>1472</v>
      </c>
      <c r="C1862" s="50">
        <v>3</v>
      </c>
      <c r="D1862" s="50" t="str">
        <f t="shared" si="426"/>
        <v>0-100</v>
      </c>
      <c r="E1862" s="54">
        <v>0</v>
      </c>
      <c r="F1862" s="54"/>
      <c r="G1862" s="15"/>
      <c r="H1862" s="54"/>
      <c r="I1862" s="54"/>
      <c r="J1862" s="46">
        <f t="shared" si="436"/>
        <v>0</v>
      </c>
      <c r="K1862" s="62">
        <v>0</v>
      </c>
      <c r="L1862" s="67"/>
      <c r="M1862" s="67"/>
      <c r="N1862" s="67"/>
      <c r="O1862" s="67"/>
      <c r="P1862" s="78">
        <f t="shared" si="438"/>
        <v>0</v>
      </c>
      <c r="Q1862" s="146" t="s">
        <v>1798</v>
      </c>
    </row>
    <row r="1863" spans="1:17" ht="18" x14ac:dyDescent="0.2">
      <c r="A1863" s="31"/>
      <c r="B1863" s="10" t="s">
        <v>1473</v>
      </c>
      <c r="C1863" s="50">
        <v>89</v>
      </c>
      <c r="D1863" s="50" t="str">
        <f t="shared" si="426"/>
        <v>0-100</v>
      </c>
      <c r="E1863" s="54">
        <v>0</v>
      </c>
      <c r="F1863" s="54"/>
      <c r="G1863" s="15"/>
      <c r="H1863" s="54"/>
      <c r="I1863" s="54"/>
      <c r="J1863" s="46">
        <f t="shared" si="436"/>
        <v>0</v>
      </c>
      <c r="K1863" s="62">
        <v>0</v>
      </c>
      <c r="L1863" s="67"/>
      <c r="M1863" s="67"/>
      <c r="N1863" s="67"/>
      <c r="O1863" s="67"/>
      <c r="P1863" s="78">
        <f t="shared" si="438"/>
        <v>0</v>
      </c>
      <c r="Q1863" s="146" t="s">
        <v>1798</v>
      </c>
    </row>
    <row r="1864" spans="1:17" ht="18" x14ac:dyDescent="0.2">
      <c r="A1864" s="31"/>
      <c r="B1864" s="10" t="s">
        <v>1474</v>
      </c>
      <c r="C1864" s="50">
        <v>23</v>
      </c>
      <c r="D1864" s="50" t="str">
        <f t="shared" si="426"/>
        <v>0-100</v>
      </c>
      <c r="E1864" s="54">
        <v>0</v>
      </c>
      <c r="F1864" s="54"/>
      <c r="G1864" s="15"/>
      <c r="H1864" s="54"/>
      <c r="I1864" s="54"/>
      <c r="J1864" s="46">
        <f t="shared" si="436"/>
        <v>0</v>
      </c>
      <c r="K1864" s="62">
        <v>0</v>
      </c>
      <c r="L1864" s="67"/>
      <c r="M1864" s="67"/>
      <c r="N1864" s="67"/>
      <c r="O1864" s="67"/>
      <c r="P1864" s="78">
        <f t="shared" si="438"/>
        <v>0</v>
      </c>
      <c r="Q1864" s="146" t="s">
        <v>1798</v>
      </c>
    </row>
    <row r="1865" spans="1:17" ht="18" x14ac:dyDescent="0.2">
      <c r="A1865" s="39">
        <v>9</v>
      </c>
      <c r="B1865" s="12" t="s">
        <v>1788</v>
      </c>
      <c r="C1865" s="40">
        <v>920</v>
      </c>
      <c r="D1865" s="40"/>
      <c r="E1865" s="53">
        <f>SUM(E1866:E1870)</f>
        <v>1</v>
      </c>
      <c r="F1865" s="53">
        <f t="shared" ref="F1865:O1865" si="440">SUM(F1866:F1870)</f>
        <v>0</v>
      </c>
      <c r="G1865" s="53">
        <f t="shared" si="440"/>
        <v>0</v>
      </c>
      <c r="H1865" s="53">
        <f t="shared" si="440"/>
        <v>0</v>
      </c>
      <c r="I1865" s="53">
        <f t="shared" si="440"/>
        <v>0</v>
      </c>
      <c r="J1865" s="42">
        <f t="shared" si="436"/>
        <v>1</v>
      </c>
      <c r="K1865" s="41">
        <f t="shared" si="440"/>
        <v>1</v>
      </c>
      <c r="L1865" s="41">
        <f t="shared" si="440"/>
        <v>0</v>
      </c>
      <c r="M1865" s="41">
        <f t="shared" si="440"/>
        <v>0</v>
      </c>
      <c r="N1865" s="41">
        <f t="shared" si="440"/>
        <v>0</v>
      </c>
      <c r="O1865" s="41">
        <f t="shared" si="440"/>
        <v>0</v>
      </c>
      <c r="P1865" s="78">
        <f t="shared" si="438"/>
        <v>1</v>
      </c>
      <c r="Q1865" s="144">
        <f t="shared" si="439"/>
        <v>100</v>
      </c>
    </row>
    <row r="1866" spans="1:17" ht="18" x14ac:dyDescent="0.2">
      <c r="A1866" s="31"/>
      <c r="B1866" s="10" t="s">
        <v>1475</v>
      </c>
      <c r="C1866" s="50">
        <v>521</v>
      </c>
      <c r="D1866" s="50" t="str">
        <f t="shared" si="426"/>
        <v>500-1000</v>
      </c>
      <c r="E1866" s="54">
        <v>1</v>
      </c>
      <c r="F1866" s="54"/>
      <c r="G1866" s="15"/>
      <c r="H1866" s="54"/>
      <c r="I1866" s="54"/>
      <c r="J1866" s="46">
        <f t="shared" si="436"/>
        <v>1</v>
      </c>
      <c r="K1866" s="62">
        <v>1</v>
      </c>
      <c r="L1866" s="67"/>
      <c r="M1866" s="67"/>
      <c r="N1866" s="67"/>
      <c r="O1866" s="67"/>
      <c r="P1866" s="78">
        <f t="shared" si="438"/>
        <v>1</v>
      </c>
      <c r="Q1866" s="144">
        <f t="shared" si="439"/>
        <v>100</v>
      </c>
    </row>
    <row r="1867" spans="1:17" ht="18" x14ac:dyDescent="0.2">
      <c r="A1867" s="31"/>
      <c r="B1867" s="10" t="s">
        <v>1476</v>
      </c>
      <c r="C1867" s="50">
        <v>92</v>
      </c>
      <c r="D1867" s="50" t="str">
        <f t="shared" ref="D1867:D1918" si="441">IF(C1867&lt;=100,"0-100",IF(AND(C1867&gt;100,C1867&lt;=200),"100-200",IF(AND(C1867&gt;200,C1867&lt;=300),"200-300",IF(AND(C1867&gt;300,C1867&lt;=500),"300-500",IF(AND(C1867&gt;500,C1867&lt;=1000),"500-1000",IF(AND(C1867&gt;1000,C1867&lt;=1500),"1000-1500",IF(AND(C1867&gt;1500,C1867&lt;=2000),"1500-2000",IF(AND(C1867&gt;2000,C1867&lt;=3000),"2000-3000",IF(AND(C1867&gt;3000,C1867&lt;=5000),"3000-5000",IF(C1867&gt;5000,"5000 и более"))))))))))</f>
        <v>0-100</v>
      </c>
      <c r="E1867" s="54">
        <v>0</v>
      </c>
      <c r="F1867" s="54"/>
      <c r="G1867" s="15"/>
      <c r="H1867" s="54"/>
      <c r="I1867" s="54"/>
      <c r="J1867" s="46">
        <f t="shared" si="436"/>
        <v>0</v>
      </c>
      <c r="K1867" s="62">
        <v>0</v>
      </c>
      <c r="L1867" s="67"/>
      <c r="M1867" s="67"/>
      <c r="N1867" s="67"/>
      <c r="O1867" s="67"/>
      <c r="P1867" s="78">
        <f t="shared" si="438"/>
        <v>0</v>
      </c>
      <c r="Q1867" s="146" t="s">
        <v>1798</v>
      </c>
    </row>
    <row r="1868" spans="1:17" ht="18" x14ac:dyDescent="0.2">
      <c r="A1868" s="31"/>
      <c r="B1868" s="10" t="s">
        <v>1477</v>
      </c>
      <c r="C1868" s="50">
        <v>111</v>
      </c>
      <c r="D1868" s="50" t="str">
        <f t="shared" si="441"/>
        <v>100-200</v>
      </c>
      <c r="E1868" s="54">
        <v>0</v>
      </c>
      <c r="F1868" s="54"/>
      <c r="G1868" s="15"/>
      <c r="H1868" s="54"/>
      <c r="I1868" s="54"/>
      <c r="J1868" s="46">
        <f t="shared" si="436"/>
        <v>0</v>
      </c>
      <c r="K1868" s="62">
        <v>0</v>
      </c>
      <c r="L1868" s="67"/>
      <c r="M1868" s="67"/>
      <c r="N1868" s="67"/>
      <c r="O1868" s="67"/>
      <c r="P1868" s="78">
        <f t="shared" si="438"/>
        <v>0</v>
      </c>
      <c r="Q1868" s="146" t="s">
        <v>1798</v>
      </c>
    </row>
    <row r="1869" spans="1:17" ht="18" x14ac:dyDescent="0.2">
      <c r="A1869" s="31"/>
      <c r="B1869" s="10" t="s">
        <v>1478</v>
      </c>
      <c r="C1869" s="50">
        <v>147</v>
      </c>
      <c r="D1869" s="50" t="str">
        <f t="shared" si="441"/>
        <v>100-200</v>
      </c>
      <c r="E1869" s="54">
        <v>0</v>
      </c>
      <c r="F1869" s="54"/>
      <c r="G1869" s="15"/>
      <c r="H1869" s="54"/>
      <c r="I1869" s="54"/>
      <c r="J1869" s="46">
        <f t="shared" si="436"/>
        <v>0</v>
      </c>
      <c r="K1869" s="62">
        <v>0</v>
      </c>
      <c r="L1869" s="67"/>
      <c r="M1869" s="67"/>
      <c r="N1869" s="67"/>
      <c r="O1869" s="67"/>
      <c r="P1869" s="78">
        <f t="shared" si="438"/>
        <v>0</v>
      </c>
      <c r="Q1869" s="146" t="s">
        <v>1798</v>
      </c>
    </row>
    <row r="1870" spans="1:17" ht="18" x14ac:dyDescent="0.2">
      <c r="A1870" s="31"/>
      <c r="B1870" s="10" t="s">
        <v>1479</v>
      </c>
      <c r="C1870" s="50">
        <v>49</v>
      </c>
      <c r="D1870" s="50" t="str">
        <f t="shared" si="441"/>
        <v>0-100</v>
      </c>
      <c r="E1870" s="54">
        <v>0</v>
      </c>
      <c r="F1870" s="54"/>
      <c r="G1870" s="15"/>
      <c r="H1870" s="54"/>
      <c r="I1870" s="54"/>
      <c r="J1870" s="46">
        <f t="shared" si="436"/>
        <v>0</v>
      </c>
      <c r="K1870" s="62">
        <v>0</v>
      </c>
      <c r="L1870" s="67"/>
      <c r="M1870" s="67"/>
      <c r="N1870" s="67"/>
      <c r="O1870" s="67"/>
      <c r="P1870" s="78">
        <f t="shared" si="438"/>
        <v>0</v>
      </c>
      <c r="Q1870" s="146" t="s">
        <v>1798</v>
      </c>
    </row>
    <row r="1871" spans="1:17" ht="18" x14ac:dyDescent="0.2">
      <c r="A1871" s="39">
        <v>10</v>
      </c>
      <c r="B1871" s="12" t="s">
        <v>1789</v>
      </c>
      <c r="C1871" s="40">
        <v>938</v>
      </c>
      <c r="D1871" s="40"/>
      <c r="E1871" s="53">
        <f>SUM(E1872:E1876)</f>
        <v>2</v>
      </c>
      <c r="F1871" s="53">
        <f t="shared" ref="F1871:O1871" si="442">SUM(F1872:F1876)</f>
        <v>0</v>
      </c>
      <c r="G1871" s="53">
        <f t="shared" si="442"/>
        <v>0</v>
      </c>
      <c r="H1871" s="53">
        <f t="shared" si="442"/>
        <v>0</v>
      </c>
      <c r="I1871" s="53">
        <f t="shared" si="442"/>
        <v>0</v>
      </c>
      <c r="J1871" s="42">
        <f t="shared" si="436"/>
        <v>2</v>
      </c>
      <c r="K1871" s="41">
        <f t="shared" si="442"/>
        <v>1</v>
      </c>
      <c r="L1871" s="41">
        <f t="shared" si="442"/>
        <v>0</v>
      </c>
      <c r="M1871" s="41">
        <f t="shared" si="442"/>
        <v>0</v>
      </c>
      <c r="N1871" s="41">
        <f t="shared" si="442"/>
        <v>0</v>
      </c>
      <c r="O1871" s="41">
        <f t="shared" si="442"/>
        <v>0</v>
      </c>
      <c r="P1871" s="78">
        <f t="shared" si="438"/>
        <v>1</v>
      </c>
      <c r="Q1871" s="144">
        <f t="shared" si="439"/>
        <v>200</v>
      </c>
    </row>
    <row r="1872" spans="1:17" ht="18" x14ac:dyDescent="0.2">
      <c r="A1872" s="31"/>
      <c r="B1872" s="10" t="s">
        <v>781</v>
      </c>
      <c r="C1872" s="50">
        <v>588</v>
      </c>
      <c r="D1872" s="50" t="str">
        <f t="shared" si="441"/>
        <v>500-1000</v>
      </c>
      <c r="E1872" s="54">
        <v>1</v>
      </c>
      <c r="F1872" s="54"/>
      <c r="G1872" s="15"/>
      <c r="H1872" s="54"/>
      <c r="I1872" s="54"/>
      <c r="J1872" s="46">
        <f t="shared" si="436"/>
        <v>1</v>
      </c>
      <c r="K1872" s="62">
        <v>1</v>
      </c>
      <c r="L1872" s="67"/>
      <c r="M1872" s="67"/>
      <c r="N1872" s="67"/>
      <c r="O1872" s="67"/>
      <c r="P1872" s="78">
        <f t="shared" si="438"/>
        <v>1</v>
      </c>
      <c r="Q1872" s="144">
        <f t="shared" si="439"/>
        <v>100</v>
      </c>
    </row>
    <row r="1873" spans="1:17" ht="18" x14ac:dyDescent="0.2">
      <c r="A1873" s="31"/>
      <c r="B1873" s="10" t="s">
        <v>1480</v>
      </c>
      <c r="C1873" s="50">
        <v>46</v>
      </c>
      <c r="D1873" s="50" t="str">
        <f t="shared" si="441"/>
        <v>0-100</v>
      </c>
      <c r="E1873" s="54">
        <v>0</v>
      </c>
      <c r="F1873" s="54"/>
      <c r="G1873" s="15"/>
      <c r="H1873" s="54"/>
      <c r="I1873" s="54"/>
      <c r="J1873" s="46">
        <f t="shared" si="436"/>
        <v>0</v>
      </c>
      <c r="K1873" s="62">
        <v>0</v>
      </c>
      <c r="L1873" s="67"/>
      <c r="M1873" s="67"/>
      <c r="N1873" s="67"/>
      <c r="O1873" s="67"/>
      <c r="P1873" s="78">
        <f t="shared" si="438"/>
        <v>0</v>
      </c>
      <c r="Q1873" s="146" t="s">
        <v>1798</v>
      </c>
    </row>
    <row r="1874" spans="1:17" ht="18" x14ac:dyDescent="0.2">
      <c r="A1874" s="31"/>
      <c r="B1874" s="10" t="s">
        <v>1481</v>
      </c>
      <c r="C1874" s="50">
        <v>21</v>
      </c>
      <c r="D1874" s="50" t="str">
        <f t="shared" si="441"/>
        <v>0-100</v>
      </c>
      <c r="E1874" s="54">
        <v>0</v>
      </c>
      <c r="F1874" s="54"/>
      <c r="G1874" s="15"/>
      <c r="H1874" s="54"/>
      <c r="I1874" s="54"/>
      <c r="J1874" s="46">
        <f t="shared" si="436"/>
        <v>0</v>
      </c>
      <c r="K1874" s="62">
        <v>0</v>
      </c>
      <c r="L1874" s="67"/>
      <c r="M1874" s="67"/>
      <c r="N1874" s="67"/>
      <c r="O1874" s="67"/>
      <c r="P1874" s="78">
        <f t="shared" si="438"/>
        <v>0</v>
      </c>
      <c r="Q1874" s="146" t="s">
        <v>1798</v>
      </c>
    </row>
    <row r="1875" spans="1:17" ht="18" x14ac:dyDescent="0.2">
      <c r="A1875" s="31"/>
      <c r="B1875" s="10" t="s">
        <v>1482</v>
      </c>
      <c r="C1875" s="50">
        <v>69</v>
      </c>
      <c r="D1875" s="50" t="str">
        <f t="shared" si="441"/>
        <v>0-100</v>
      </c>
      <c r="E1875" s="54">
        <v>0</v>
      </c>
      <c r="F1875" s="54"/>
      <c r="G1875" s="15"/>
      <c r="H1875" s="54"/>
      <c r="I1875" s="54"/>
      <c r="J1875" s="46">
        <f t="shared" si="436"/>
        <v>0</v>
      </c>
      <c r="K1875" s="62">
        <v>0</v>
      </c>
      <c r="L1875" s="67"/>
      <c r="M1875" s="67"/>
      <c r="N1875" s="67"/>
      <c r="O1875" s="67"/>
      <c r="P1875" s="78">
        <f t="shared" si="438"/>
        <v>0</v>
      </c>
      <c r="Q1875" s="146" t="s">
        <v>1798</v>
      </c>
    </row>
    <row r="1876" spans="1:17" ht="18" x14ac:dyDescent="0.2">
      <c r="A1876" s="31"/>
      <c r="B1876" s="10" t="s">
        <v>1483</v>
      </c>
      <c r="C1876" s="50">
        <v>214</v>
      </c>
      <c r="D1876" s="50" t="str">
        <f t="shared" si="441"/>
        <v>200-300</v>
      </c>
      <c r="E1876" s="54">
        <v>1</v>
      </c>
      <c r="F1876" s="54"/>
      <c r="G1876" s="15"/>
      <c r="H1876" s="54"/>
      <c r="I1876" s="54"/>
      <c r="J1876" s="46">
        <f t="shared" si="436"/>
        <v>1</v>
      </c>
      <c r="K1876" s="62">
        <v>0</v>
      </c>
      <c r="L1876" s="67"/>
      <c r="M1876" s="67"/>
      <c r="N1876" s="67"/>
      <c r="O1876" s="67"/>
      <c r="P1876" s="78">
        <f t="shared" si="438"/>
        <v>0</v>
      </c>
      <c r="Q1876" s="80" t="s">
        <v>1799</v>
      </c>
    </row>
    <row r="1877" spans="1:17" ht="18" x14ac:dyDescent="0.2">
      <c r="A1877" s="39">
        <v>11</v>
      </c>
      <c r="B1877" s="12" t="s">
        <v>1790</v>
      </c>
      <c r="C1877" s="40">
        <v>943</v>
      </c>
      <c r="D1877" s="40"/>
      <c r="E1877" s="53">
        <f>SUM(E1878:E1882)</f>
        <v>2</v>
      </c>
      <c r="F1877" s="53">
        <f t="shared" ref="F1877:O1877" si="443">SUM(F1878:F1882)</f>
        <v>0</v>
      </c>
      <c r="G1877" s="53">
        <f t="shared" si="443"/>
        <v>0</v>
      </c>
      <c r="H1877" s="53">
        <f t="shared" si="443"/>
        <v>0</v>
      </c>
      <c r="I1877" s="53">
        <f t="shared" si="443"/>
        <v>0</v>
      </c>
      <c r="J1877" s="42">
        <f t="shared" si="436"/>
        <v>2</v>
      </c>
      <c r="K1877" s="41">
        <f t="shared" si="443"/>
        <v>1</v>
      </c>
      <c r="L1877" s="41">
        <f t="shared" si="443"/>
        <v>0</v>
      </c>
      <c r="M1877" s="41">
        <f t="shared" si="443"/>
        <v>0</v>
      </c>
      <c r="N1877" s="41">
        <f t="shared" si="443"/>
        <v>0</v>
      </c>
      <c r="O1877" s="41">
        <f t="shared" si="443"/>
        <v>0</v>
      </c>
      <c r="P1877" s="78">
        <f t="shared" si="438"/>
        <v>1</v>
      </c>
      <c r="Q1877" s="144">
        <f t="shared" si="439"/>
        <v>200</v>
      </c>
    </row>
    <row r="1878" spans="1:17" s="4" customFormat="1" ht="18" x14ac:dyDescent="0.2">
      <c r="A1878" s="60"/>
      <c r="B1878" s="34" t="s">
        <v>1484</v>
      </c>
      <c r="C1878" s="61">
        <v>567</v>
      </c>
      <c r="D1878" s="50" t="str">
        <f t="shared" si="441"/>
        <v>500-1000</v>
      </c>
      <c r="E1878" s="149">
        <v>1</v>
      </c>
      <c r="F1878" s="149"/>
      <c r="G1878" s="46"/>
      <c r="H1878" s="149"/>
      <c r="I1878" s="149"/>
      <c r="J1878" s="46">
        <f t="shared" si="436"/>
        <v>1</v>
      </c>
      <c r="K1878" s="62">
        <v>1</v>
      </c>
      <c r="L1878" s="67"/>
      <c r="M1878" s="67"/>
      <c r="N1878" s="67"/>
      <c r="O1878" s="67"/>
      <c r="P1878" s="78">
        <f t="shared" si="438"/>
        <v>1</v>
      </c>
      <c r="Q1878" s="144">
        <f t="shared" si="439"/>
        <v>100</v>
      </c>
    </row>
    <row r="1879" spans="1:17" s="4" customFormat="1" ht="18" x14ac:dyDescent="0.2">
      <c r="A1879" s="60"/>
      <c r="B1879" s="34" t="s">
        <v>1485</v>
      </c>
      <c r="C1879" s="61">
        <v>202</v>
      </c>
      <c r="D1879" s="50" t="str">
        <f t="shared" si="441"/>
        <v>200-300</v>
      </c>
      <c r="E1879" s="149">
        <v>1</v>
      </c>
      <c r="F1879" s="149"/>
      <c r="G1879" s="46"/>
      <c r="H1879" s="149"/>
      <c r="I1879" s="149"/>
      <c r="J1879" s="46">
        <f t="shared" si="436"/>
        <v>1</v>
      </c>
      <c r="K1879" s="62">
        <v>0</v>
      </c>
      <c r="L1879" s="67"/>
      <c r="M1879" s="67"/>
      <c r="N1879" s="67"/>
      <c r="O1879" s="67"/>
      <c r="P1879" s="78">
        <f t="shared" si="438"/>
        <v>0</v>
      </c>
      <c r="Q1879" s="80" t="s">
        <v>1799</v>
      </c>
    </row>
    <row r="1880" spans="1:17" s="4" customFormat="1" ht="18" x14ac:dyDescent="0.2">
      <c r="A1880" s="60"/>
      <c r="B1880" s="34" t="s">
        <v>1488</v>
      </c>
      <c r="C1880" s="61">
        <v>16</v>
      </c>
      <c r="D1880" s="50" t="str">
        <f t="shared" si="441"/>
        <v>0-100</v>
      </c>
      <c r="E1880" s="149">
        <v>0</v>
      </c>
      <c r="F1880" s="149"/>
      <c r="G1880" s="46"/>
      <c r="H1880" s="149"/>
      <c r="I1880" s="149"/>
      <c r="J1880" s="46">
        <f t="shared" si="436"/>
        <v>0</v>
      </c>
      <c r="K1880" s="62">
        <v>0</v>
      </c>
      <c r="L1880" s="67"/>
      <c r="M1880" s="67"/>
      <c r="N1880" s="67"/>
      <c r="O1880" s="67"/>
      <c r="P1880" s="78">
        <f t="shared" si="438"/>
        <v>0</v>
      </c>
      <c r="Q1880" s="146" t="s">
        <v>1798</v>
      </c>
    </row>
    <row r="1881" spans="1:17" ht="18" x14ac:dyDescent="0.2">
      <c r="A1881" s="31"/>
      <c r="B1881" s="10" t="s">
        <v>1490</v>
      </c>
      <c r="C1881" s="50">
        <v>157</v>
      </c>
      <c r="D1881" s="50" t="str">
        <f t="shared" si="441"/>
        <v>100-200</v>
      </c>
      <c r="E1881" s="54">
        <v>0</v>
      </c>
      <c r="F1881" s="54"/>
      <c r="G1881" s="15"/>
      <c r="H1881" s="54"/>
      <c r="I1881" s="54"/>
      <c r="J1881" s="46">
        <f t="shared" si="436"/>
        <v>0</v>
      </c>
      <c r="K1881" s="62">
        <v>0</v>
      </c>
      <c r="L1881" s="67"/>
      <c r="M1881" s="67"/>
      <c r="N1881" s="67"/>
      <c r="O1881" s="67"/>
      <c r="P1881" s="78">
        <f t="shared" si="438"/>
        <v>0</v>
      </c>
      <c r="Q1881" s="146" t="s">
        <v>1798</v>
      </c>
    </row>
    <row r="1882" spans="1:17" ht="18" x14ac:dyDescent="0.2">
      <c r="A1882" s="31"/>
      <c r="B1882" s="10" t="s">
        <v>1491</v>
      </c>
      <c r="C1882" s="50">
        <v>1</v>
      </c>
      <c r="D1882" s="50" t="str">
        <f t="shared" si="441"/>
        <v>0-100</v>
      </c>
      <c r="E1882" s="54">
        <v>0</v>
      </c>
      <c r="F1882" s="54"/>
      <c r="G1882" s="15"/>
      <c r="H1882" s="54"/>
      <c r="I1882" s="54"/>
      <c r="J1882" s="46">
        <f t="shared" si="436"/>
        <v>0</v>
      </c>
      <c r="K1882" s="62">
        <v>0</v>
      </c>
      <c r="L1882" s="67"/>
      <c r="M1882" s="67"/>
      <c r="N1882" s="67"/>
      <c r="O1882" s="67"/>
      <c r="P1882" s="78">
        <f t="shared" si="438"/>
        <v>0</v>
      </c>
      <c r="Q1882" s="146" t="s">
        <v>1798</v>
      </c>
    </row>
    <row r="1883" spans="1:17" ht="18" x14ac:dyDescent="0.2">
      <c r="A1883" s="39">
        <v>12</v>
      </c>
      <c r="B1883" s="12" t="s">
        <v>1791</v>
      </c>
      <c r="C1883" s="40">
        <v>2784</v>
      </c>
      <c r="D1883" s="40"/>
      <c r="E1883" s="53">
        <f>SUM(E1884:E1887)</f>
        <v>3</v>
      </c>
      <c r="F1883" s="53">
        <f t="shared" ref="F1883:O1883" si="444">SUM(F1884:F1887)</f>
        <v>0</v>
      </c>
      <c r="G1883" s="53">
        <f t="shared" si="444"/>
        <v>0</v>
      </c>
      <c r="H1883" s="53">
        <f t="shared" si="444"/>
        <v>0</v>
      </c>
      <c r="I1883" s="53">
        <f t="shared" si="444"/>
        <v>0</v>
      </c>
      <c r="J1883" s="42">
        <f t="shared" si="436"/>
        <v>3</v>
      </c>
      <c r="K1883" s="41">
        <f t="shared" si="444"/>
        <v>2</v>
      </c>
      <c r="L1883" s="41">
        <f t="shared" si="444"/>
        <v>0</v>
      </c>
      <c r="M1883" s="41">
        <f t="shared" si="444"/>
        <v>0</v>
      </c>
      <c r="N1883" s="41">
        <f t="shared" si="444"/>
        <v>0</v>
      </c>
      <c r="O1883" s="41">
        <f t="shared" si="444"/>
        <v>0</v>
      </c>
      <c r="P1883" s="78">
        <f t="shared" si="438"/>
        <v>2</v>
      </c>
      <c r="Q1883" s="144">
        <f t="shared" si="439"/>
        <v>150</v>
      </c>
    </row>
    <row r="1884" spans="1:17" ht="18" x14ac:dyDescent="0.2">
      <c r="A1884" s="31"/>
      <c r="B1884" s="10" t="s">
        <v>1493</v>
      </c>
      <c r="C1884" s="50">
        <v>1545</v>
      </c>
      <c r="D1884" s="50" t="str">
        <f t="shared" si="441"/>
        <v>1500-2000</v>
      </c>
      <c r="E1884" s="54">
        <v>1</v>
      </c>
      <c r="F1884" s="54"/>
      <c r="G1884" s="15"/>
      <c r="H1884" s="54"/>
      <c r="I1884" s="54"/>
      <c r="J1884" s="46">
        <f t="shared" si="436"/>
        <v>1</v>
      </c>
      <c r="K1884" s="62">
        <v>1</v>
      </c>
      <c r="L1884" s="67"/>
      <c r="M1884" s="67"/>
      <c r="N1884" s="67"/>
      <c r="O1884" s="67"/>
      <c r="P1884" s="78">
        <f t="shared" si="438"/>
        <v>1</v>
      </c>
      <c r="Q1884" s="144">
        <f t="shared" si="439"/>
        <v>100</v>
      </c>
    </row>
    <row r="1885" spans="1:17" ht="18" x14ac:dyDescent="0.2">
      <c r="A1885" s="31"/>
      <c r="B1885" s="10" t="s">
        <v>1494</v>
      </c>
      <c r="C1885" s="50">
        <v>126</v>
      </c>
      <c r="D1885" s="50" t="str">
        <f t="shared" si="441"/>
        <v>100-200</v>
      </c>
      <c r="E1885" s="54">
        <v>1</v>
      </c>
      <c r="F1885" s="54"/>
      <c r="G1885" s="15"/>
      <c r="H1885" s="54"/>
      <c r="I1885" s="54"/>
      <c r="J1885" s="46">
        <f t="shared" si="436"/>
        <v>1</v>
      </c>
      <c r="K1885" s="62">
        <v>0</v>
      </c>
      <c r="L1885" s="67"/>
      <c r="M1885" s="67"/>
      <c r="N1885" s="67"/>
      <c r="O1885" s="67"/>
      <c r="P1885" s="78">
        <f t="shared" si="438"/>
        <v>0</v>
      </c>
      <c r="Q1885" s="80" t="s">
        <v>1799</v>
      </c>
    </row>
    <row r="1886" spans="1:17" ht="18" x14ac:dyDescent="0.2">
      <c r="A1886" s="31"/>
      <c r="B1886" s="10" t="s">
        <v>1495</v>
      </c>
      <c r="C1886" s="50">
        <v>11</v>
      </c>
      <c r="D1886" s="50" t="str">
        <f t="shared" si="441"/>
        <v>0-100</v>
      </c>
      <c r="E1886" s="54">
        <v>0</v>
      </c>
      <c r="F1886" s="54"/>
      <c r="G1886" s="15"/>
      <c r="H1886" s="54"/>
      <c r="I1886" s="54"/>
      <c r="J1886" s="46">
        <f t="shared" si="436"/>
        <v>0</v>
      </c>
      <c r="K1886" s="62">
        <v>0</v>
      </c>
      <c r="L1886" s="67"/>
      <c r="M1886" s="67"/>
      <c r="N1886" s="67"/>
      <c r="O1886" s="67"/>
      <c r="P1886" s="78">
        <f t="shared" si="438"/>
        <v>0</v>
      </c>
      <c r="Q1886" s="146" t="s">
        <v>1798</v>
      </c>
    </row>
    <row r="1887" spans="1:17" ht="18" x14ac:dyDescent="0.2">
      <c r="A1887" s="31"/>
      <c r="B1887" s="10" t="s">
        <v>1496</v>
      </c>
      <c r="C1887" s="50">
        <v>1102</v>
      </c>
      <c r="D1887" s="50" t="str">
        <f t="shared" si="441"/>
        <v>1000-1500</v>
      </c>
      <c r="E1887" s="54">
        <v>1</v>
      </c>
      <c r="F1887" s="54"/>
      <c r="G1887" s="15"/>
      <c r="H1887" s="54"/>
      <c r="I1887" s="54"/>
      <c r="J1887" s="46">
        <f t="shared" si="436"/>
        <v>1</v>
      </c>
      <c r="K1887" s="62">
        <v>1</v>
      </c>
      <c r="L1887" s="67"/>
      <c r="M1887" s="67"/>
      <c r="N1887" s="67"/>
      <c r="O1887" s="67"/>
      <c r="P1887" s="78">
        <f t="shared" si="438"/>
        <v>1</v>
      </c>
      <c r="Q1887" s="144">
        <f t="shared" si="439"/>
        <v>100</v>
      </c>
    </row>
    <row r="1888" spans="1:17" ht="18" x14ac:dyDescent="0.2">
      <c r="A1888" s="39">
        <v>13</v>
      </c>
      <c r="B1888" s="12" t="s">
        <v>1792</v>
      </c>
      <c r="C1888" s="40">
        <v>1085</v>
      </c>
      <c r="D1888" s="40"/>
      <c r="E1888" s="53">
        <f>SUM(E1889:E1894)</f>
        <v>2</v>
      </c>
      <c r="F1888" s="53">
        <f t="shared" ref="F1888:O1888" si="445">SUM(F1889:F1894)</f>
        <v>0</v>
      </c>
      <c r="G1888" s="53">
        <f t="shared" si="445"/>
        <v>0</v>
      </c>
      <c r="H1888" s="53">
        <f t="shared" si="445"/>
        <v>0</v>
      </c>
      <c r="I1888" s="53">
        <f t="shared" si="445"/>
        <v>0</v>
      </c>
      <c r="J1888" s="42">
        <f t="shared" si="436"/>
        <v>2</v>
      </c>
      <c r="K1888" s="41">
        <f t="shared" si="445"/>
        <v>1</v>
      </c>
      <c r="L1888" s="41">
        <f t="shared" si="445"/>
        <v>0</v>
      </c>
      <c r="M1888" s="41">
        <f t="shared" si="445"/>
        <v>0</v>
      </c>
      <c r="N1888" s="41">
        <f t="shared" si="445"/>
        <v>0</v>
      </c>
      <c r="O1888" s="41">
        <f t="shared" si="445"/>
        <v>0</v>
      </c>
      <c r="P1888" s="78">
        <f t="shared" si="438"/>
        <v>1</v>
      </c>
      <c r="Q1888" s="144">
        <f t="shared" si="439"/>
        <v>200</v>
      </c>
    </row>
    <row r="1889" spans="1:17" ht="18" x14ac:dyDescent="0.2">
      <c r="A1889" s="31"/>
      <c r="B1889" s="10" t="s">
        <v>1497</v>
      </c>
      <c r="C1889" s="50">
        <v>491</v>
      </c>
      <c r="D1889" s="50" t="str">
        <f t="shared" si="441"/>
        <v>300-500</v>
      </c>
      <c r="E1889" s="54">
        <v>1</v>
      </c>
      <c r="F1889" s="54"/>
      <c r="G1889" s="15"/>
      <c r="H1889" s="54"/>
      <c r="I1889" s="54"/>
      <c r="J1889" s="46">
        <f t="shared" si="436"/>
        <v>1</v>
      </c>
      <c r="K1889" s="62">
        <v>1</v>
      </c>
      <c r="L1889" s="67"/>
      <c r="M1889" s="67"/>
      <c r="N1889" s="67"/>
      <c r="O1889" s="67"/>
      <c r="P1889" s="78">
        <f t="shared" si="438"/>
        <v>1</v>
      </c>
      <c r="Q1889" s="144">
        <f t="shared" si="439"/>
        <v>100</v>
      </c>
    </row>
    <row r="1890" spans="1:17" ht="18" x14ac:dyDescent="0.2">
      <c r="A1890" s="31"/>
      <c r="B1890" s="10" t="s">
        <v>1498</v>
      </c>
      <c r="C1890" s="50">
        <v>95</v>
      </c>
      <c r="D1890" s="50" t="str">
        <f t="shared" si="441"/>
        <v>0-100</v>
      </c>
      <c r="E1890" s="54">
        <v>0</v>
      </c>
      <c r="F1890" s="54"/>
      <c r="G1890" s="15"/>
      <c r="H1890" s="54"/>
      <c r="I1890" s="54"/>
      <c r="J1890" s="46">
        <f t="shared" si="436"/>
        <v>0</v>
      </c>
      <c r="K1890" s="62">
        <v>0</v>
      </c>
      <c r="L1890" s="67"/>
      <c r="M1890" s="67"/>
      <c r="N1890" s="67"/>
      <c r="O1890" s="67"/>
      <c r="P1890" s="78">
        <f t="shared" si="438"/>
        <v>0</v>
      </c>
      <c r="Q1890" s="146" t="s">
        <v>1798</v>
      </c>
    </row>
    <row r="1891" spans="1:17" ht="18" x14ac:dyDescent="0.2">
      <c r="A1891" s="31"/>
      <c r="B1891" s="10" t="s">
        <v>1499</v>
      </c>
      <c r="C1891" s="50">
        <v>21</v>
      </c>
      <c r="D1891" s="50" t="str">
        <f t="shared" si="441"/>
        <v>0-100</v>
      </c>
      <c r="E1891" s="54">
        <v>0</v>
      </c>
      <c r="F1891" s="54"/>
      <c r="G1891" s="15"/>
      <c r="H1891" s="54"/>
      <c r="I1891" s="54"/>
      <c r="J1891" s="46">
        <f t="shared" si="436"/>
        <v>0</v>
      </c>
      <c r="K1891" s="62">
        <v>0</v>
      </c>
      <c r="L1891" s="67"/>
      <c r="M1891" s="67"/>
      <c r="N1891" s="67"/>
      <c r="O1891" s="67"/>
      <c r="P1891" s="78">
        <f t="shared" si="438"/>
        <v>0</v>
      </c>
      <c r="Q1891" s="146" t="s">
        <v>1798</v>
      </c>
    </row>
    <row r="1892" spans="1:17" ht="18" x14ac:dyDescent="0.2">
      <c r="A1892" s="31"/>
      <c r="B1892" s="10" t="s">
        <v>1500</v>
      </c>
      <c r="C1892" s="50">
        <v>244</v>
      </c>
      <c r="D1892" s="50" t="str">
        <f t="shared" si="441"/>
        <v>200-300</v>
      </c>
      <c r="E1892" s="54">
        <v>1</v>
      </c>
      <c r="F1892" s="54"/>
      <c r="G1892" s="15"/>
      <c r="H1892" s="54"/>
      <c r="I1892" s="54"/>
      <c r="J1892" s="46">
        <f t="shared" si="436"/>
        <v>1</v>
      </c>
      <c r="K1892" s="62">
        <v>0</v>
      </c>
      <c r="L1892" s="67"/>
      <c r="M1892" s="67"/>
      <c r="N1892" s="67"/>
      <c r="O1892" s="67"/>
      <c r="P1892" s="78">
        <f t="shared" si="438"/>
        <v>0</v>
      </c>
      <c r="Q1892" s="80" t="s">
        <v>1799</v>
      </c>
    </row>
    <row r="1893" spans="1:17" ht="18" x14ac:dyDescent="0.2">
      <c r="A1893" s="31"/>
      <c r="B1893" s="10" t="s">
        <v>1501</v>
      </c>
      <c r="C1893" s="50">
        <v>233</v>
      </c>
      <c r="D1893" s="50" t="str">
        <f t="shared" si="441"/>
        <v>200-300</v>
      </c>
      <c r="E1893" s="54">
        <v>0</v>
      </c>
      <c r="F1893" s="54"/>
      <c r="G1893" s="15"/>
      <c r="H1893" s="54"/>
      <c r="I1893" s="54"/>
      <c r="J1893" s="46">
        <f t="shared" si="436"/>
        <v>0</v>
      </c>
      <c r="K1893" s="62">
        <v>0</v>
      </c>
      <c r="L1893" s="67"/>
      <c r="M1893" s="67"/>
      <c r="N1893" s="67"/>
      <c r="O1893" s="67"/>
      <c r="P1893" s="78">
        <f t="shared" si="438"/>
        <v>0</v>
      </c>
      <c r="Q1893" s="146" t="s">
        <v>1798</v>
      </c>
    </row>
    <row r="1894" spans="1:17" ht="18" x14ac:dyDescent="0.2">
      <c r="A1894" s="31"/>
      <c r="B1894" s="10" t="s">
        <v>1502</v>
      </c>
      <c r="C1894" s="50">
        <v>1</v>
      </c>
      <c r="D1894" s="50" t="str">
        <f t="shared" si="441"/>
        <v>0-100</v>
      </c>
      <c r="E1894" s="54">
        <v>0</v>
      </c>
      <c r="F1894" s="54"/>
      <c r="G1894" s="15"/>
      <c r="H1894" s="54"/>
      <c r="I1894" s="54"/>
      <c r="J1894" s="46">
        <f t="shared" si="436"/>
        <v>0</v>
      </c>
      <c r="K1894" s="62">
        <v>0</v>
      </c>
      <c r="L1894" s="67"/>
      <c r="M1894" s="67"/>
      <c r="N1894" s="67"/>
      <c r="O1894" s="67"/>
      <c r="P1894" s="78">
        <f t="shared" si="438"/>
        <v>0</v>
      </c>
      <c r="Q1894" s="146" t="s">
        <v>1798</v>
      </c>
    </row>
    <row r="1895" spans="1:17" ht="18" x14ac:dyDescent="0.2">
      <c r="A1895" s="39">
        <v>14</v>
      </c>
      <c r="B1895" s="12" t="s">
        <v>1793</v>
      </c>
      <c r="C1895" s="40">
        <v>352</v>
      </c>
      <c r="D1895" s="40"/>
      <c r="E1895" s="53">
        <f>SUM(E1896:E1900)</f>
        <v>1</v>
      </c>
      <c r="F1895" s="53">
        <f t="shared" ref="F1895:O1895" si="446">SUM(F1896:F1900)</f>
        <v>0</v>
      </c>
      <c r="G1895" s="53">
        <f t="shared" si="446"/>
        <v>0</v>
      </c>
      <c r="H1895" s="53">
        <f t="shared" si="446"/>
        <v>0</v>
      </c>
      <c r="I1895" s="53">
        <f t="shared" si="446"/>
        <v>0</v>
      </c>
      <c r="J1895" s="42">
        <f t="shared" si="436"/>
        <v>1</v>
      </c>
      <c r="K1895" s="41">
        <f t="shared" si="446"/>
        <v>1</v>
      </c>
      <c r="L1895" s="41">
        <f t="shared" si="446"/>
        <v>0</v>
      </c>
      <c r="M1895" s="41">
        <f t="shared" si="446"/>
        <v>0</v>
      </c>
      <c r="N1895" s="41">
        <f t="shared" si="446"/>
        <v>0</v>
      </c>
      <c r="O1895" s="41">
        <f t="shared" si="446"/>
        <v>0</v>
      </c>
      <c r="P1895" s="78">
        <f t="shared" si="438"/>
        <v>1</v>
      </c>
      <c r="Q1895" s="144">
        <f t="shared" si="439"/>
        <v>100</v>
      </c>
    </row>
    <row r="1896" spans="1:17" ht="18" x14ac:dyDescent="0.2">
      <c r="A1896" s="31"/>
      <c r="B1896" s="10" t="s">
        <v>1801</v>
      </c>
      <c r="C1896" s="50">
        <v>206</v>
      </c>
      <c r="D1896" s="50" t="str">
        <f t="shared" si="441"/>
        <v>200-300</v>
      </c>
      <c r="E1896" s="54">
        <v>1</v>
      </c>
      <c r="F1896" s="54"/>
      <c r="G1896" s="15"/>
      <c r="H1896" s="54"/>
      <c r="I1896" s="54"/>
      <c r="J1896" s="46">
        <f t="shared" si="436"/>
        <v>1</v>
      </c>
      <c r="K1896" s="62">
        <v>1</v>
      </c>
      <c r="L1896" s="67"/>
      <c r="M1896" s="67"/>
      <c r="N1896" s="67"/>
      <c r="O1896" s="67"/>
      <c r="P1896" s="78">
        <f t="shared" si="438"/>
        <v>1</v>
      </c>
      <c r="Q1896" s="144">
        <f t="shared" si="439"/>
        <v>100</v>
      </c>
    </row>
    <row r="1897" spans="1:17" ht="18" x14ac:dyDescent="0.2">
      <c r="A1897" s="31"/>
      <c r="B1897" s="10" t="s">
        <v>1486</v>
      </c>
      <c r="C1897" s="50">
        <v>7</v>
      </c>
      <c r="D1897" s="50" t="str">
        <f t="shared" si="441"/>
        <v>0-100</v>
      </c>
      <c r="E1897" s="54">
        <v>0</v>
      </c>
      <c r="F1897" s="54"/>
      <c r="G1897" s="15"/>
      <c r="H1897" s="54"/>
      <c r="I1897" s="54"/>
      <c r="J1897" s="46">
        <f t="shared" si="436"/>
        <v>0</v>
      </c>
      <c r="K1897" s="62">
        <v>0</v>
      </c>
      <c r="L1897" s="67"/>
      <c r="M1897" s="67"/>
      <c r="N1897" s="67"/>
      <c r="O1897" s="67"/>
      <c r="P1897" s="78">
        <f t="shared" si="438"/>
        <v>0</v>
      </c>
      <c r="Q1897" s="146" t="s">
        <v>1798</v>
      </c>
    </row>
    <row r="1898" spans="1:17" ht="18" x14ac:dyDescent="0.2">
      <c r="A1898" s="31"/>
      <c r="B1898" s="10" t="s">
        <v>1487</v>
      </c>
      <c r="C1898" s="50">
        <v>8</v>
      </c>
      <c r="D1898" s="50" t="str">
        <f t="shared" si="441"/>
        <v>0-100</v>
      </c>
      <c r="E1898" s="54">
        <v>0</v>
      </c>
      <c r="F1898" s="54"/>
      <c r="G1898" s="15"/>
      <c r="H1898" s="54"/>
      <c r="I1898" s="54"/>
      <c r="J1898" s="46">
        <f t="shared" si="436"/>
        <v>0</v>
      </c>
      <c r="K1898" s="62">
        <v>0</v>
      </c>
      <c r="L1898" s="67"/>
      <c r="M1898" s="67"/>
      <c r="N1898" s="67"/>
      <c r="O1898" s="67"/>
      <c r="P1898" s="78">
        <f t="shared" si="438"/>
        <v>0</v>
      </c>
      <c r="Q1898" s="146" t="s">
        <v>1798</v>
      </c>
    </row>
    <row r="1899" spans="1:17" ht="18" x14ac:dyDescent="0.2">
      <c r="A1899" s="31"/>
      <c r="B1899" s="10" t="s">
        <v>1489</v>
      </c>
      <c r="C1899" s="50">
        <v>126</v>
      </c>
      <c r="D1899" s="50" t="str">
        <f t="shared" si="441"/>
        <v>100-200</v>
      </c>
      <c r="E1899" s="54">
        <v>0</v>
      </c>
      <c r="F1899" s="54"/>
      <c r="G1899" s="15"/>
      <c r="H1899" s="54"/>
      <c r="I1899" s="54"/>
      <c r="J1899" s="46">
        <f t="shared" si="436"/>
        <v>0</v>
      </c>
      <c r="K1899" s="62">
        <v>0</v>
      </c>
      <c r="L1899" s="67"/>
      <c r="M1899" s="67"/>
      <c r="N1899" s="67"/>
      <c r="O1899" s="67"/>
      <c r="P1899" s="78">
        <f t="shared" si="438"/>
        <v>0</v>
      </c>
      <c r="Q1899" s="146" t="s">
        <v>1798</v>
      </c>
    </row>
    <row r="1900" spans="1:17" ht="18" x14ac:dyDescent="0.2">
      <c r="A1900" s="31"/>
      <c r="B1900" s="10" t="s">
        <v>1492</v>
      </c>
      <c r="C1900" s="50">
        <v>5</v>
      </c>
      <c r="D1900" s="50" t="str">
        <f t="shared" si="441"/>
        <v>0-100</v>
      </c>
      <c r="E1900" s="54">
        <v>0</v>
      </c>
      <c r="F1900" s="54"/>
      <c r="G1900" s="15"/>
      <c r="H1900" s="54"/>
      <c r="I1900" s="54"/>
      <c r="J1900" s="46">
        <f t="shared" si="436"/>
        <v>0</v>
      </c>
      <c r="K1900" s="62">
        <v>0</v>
      </c>
      <c r="L1900" s="67"/>
      <c r="M1900" s="67"/>
      <c r="N1900" s="67"/>
      <c r="O1900" s="67"/>
      <c r="P1900" s="78">
        <f t="shared" si="438"/>
        <v>0</v>
      </c>
      <c r="Q1900" s="146" t="s">
        <v>1798</v>
      </c>
    </row>
    <row r="1901" spans="1:17" ht="18" x14ac:dyDescent="0.2">
      <c r="A1901" s="39">
        <v>15</v>
      </c>
      <c r="B1901" s="12" t="s">
        <v>1655</v>
      </c>
      <c r="C1901" s="40">
        <v>731</v>
      </c>
      <c r="D1901" s="40"/>
      <c r="E1901" s="53">
        <f>SUM(E1902:E1905)</f>
        <v>1</v>
      </c>
      <c r="F1901" s="53">
        <f t="shared" ref="F1901:O1901" si="447">SUM(F1902:F1905)</f>
        <v>0</v>
      </c>
      <c r="G1901" s="53">
        <f t="shared" si="447"/>
        <v>0</v>
      </c>
      <c r="H1901" s="53">
        <f t="shared" si="447"/>
        <v>0</v>
      </c>
      <c r="I1901" s="53">
        <f t="shared" si="447"/>
        <v>0</v>
      </c>
      <c r="J1901" s="42">
        <f t="shared" si="436"/>
        <v>1</v>
      </c>
      <c r="K1901" s="41">
        <f t="shared" si="447"/>
        <v>1</v>
      </c>
      <c r="L1901" s="41">
        <f t="shared" si="447"/>
        <v>0</v>
      </c>
      <c r="M1901" s="41">
        <f t="shared" si="447"/>
        <v>0</v>
      </c>
      <c r="N1901" s="41">
        <f t="shared" si="447"/>
        <v>0</v>
      </c>
      <c r="O1901" s="41">
        <f t="shared" si="447"/>
        <v>0</v>
      </c>
      <c r="P1901" s="78">
        <f t="shared" si="438"/>
        <v>1</v>
      </c>
      <c r="Q1901" s="144">
        <f t="shared" si="439"/>
        <v>100</v>
      </c>
    </row>
    <row r="1902" spans="1:17" ht="18" x14ac:dyDescent="0.2">
      <c r="A1902" s="31"/>
      <c r="B1902" s="10" t="s">
        <v>1511</v>
      </c>
      <c r="C1902" s="50">
        <v>557</v>
      </c>
      <c r="D1902" s="50" t="str">
        <f t="shared" si="441"/>
        <v>500-1000</v>
      </c>
      <c r="E1902" s="54">
        <v>1</v>
      </c>
      <c r="F1902" s="54"/>
      <c r="G1902" s="15"/>
      <c r="H1902" s="54"/>
      <c r="I1902" s="54"/>
      <c r="J1902" s="46">
        <f t="shared" si="436"/>
        <v>1</v>
      </c>
      <c r="K1902" s="62">
        <v>1</v>
      </c>
      <c r="L1902" s="67"/>
      <c r="M1902" s="67"/>
      <c r="N1902" s="67"/>
      <c r="O1902" s="67"/>
      <c r="P1902" s="78">
        <f t="shared" si="438"/>
        <v>1</v>
      </c>
      <c r="Q1902" s="144">
        <f t="shared" si="439"/>
        <v>100</v>
      </c>
    </row>
    <row r="1903" spans="1:17" ht="18" x14ac:dyDescent="0.2">
      <c r="A1903" s="31"/>
      <c r="B1903" s="10" t="s">
        <v>1512</v>
      </c>
      <c r="C1903" s="50">
        <v>42</v>
      </c>
      <c r="D1903" s="50" t="str">
        <f t="shared" si="441"/>
        <v>0-100</v>
      </c>
      <c r="E1903" s="54">
        <v>0</v>
      </c>
      <c r="F1903" s="54"/>
      <c r="G1903" s="15"/>
      <c r="H1903" s="54"/>
      <c r="I1903" s="54"/>
      <c r="J1903" s="46">
        <f t="shared" si="436"/>
        <v>0</v>
      </c>
      <c r="K1903" s="62">
        <v>0</v>
      </c>
      <c r="L1903" s="67"/>
      <c r="M1903" s="67"/>
      <c r="N1903" s="67"/>
      <c r="O1903" s="67"/>
      <c r="P1903" s="78">
        <f t="shared" si="438"/>
        <v>0</v>
      </c>
      <c r="Q1903" s="146" t="s">
        <v>1798</v>
      </c>
    </row>
    <row r="1904" spans="1:17" ht="18" x14ac:dyDescent="0.2">
      <c r="A1904" s="31"/>
      <c r="B1904" s="10" t="s">
        <v>1513</v>
      </c>
      <c r="C1904" s="50">
        <v>74</v>
      </c>
      <c r="D1904" s="50" t="str">
        <f t="shared" si="441"/>
        <v>0-100</v>
      </c>
      <c r="E1904" s="54">
        <v>0</v>
      </c>
      <c r="F1904" s="54"/>
      <c r="G1904" s="15"/>
      <c r="H1904" s="54"/>
      <c r="I1904" s="54"/>
      <c r="J1904" s="46">
        <f t="shared" si="436"/>
        <v>0</v>
      </c>
      <c r="K1904" s="62">
        <v>0</v>
      </c>
      <c r="L1904" s="67"/>
      <c r="M1904" s="67"/>
      <c r="N1904" s="67"/>
      <c r="O1904" s="67"/>
      <c r="P1904" s="78">
        <f t="shared" si="438"/>
        <v>0</v>
      </c>
      <c r="Q1904" s="146" t="s">
        <v>1798</v>
      </c>
    </row>
    <row r="1905" spans="1:17" ht="18" x14ac:dyDescent="0.2">
      <c r="A1905" s="31"/>
      <c r="B1905" s="10" t="s">
        <v>1514</v>
      </c>
      <c r="C1905" s="50">
        <v>58</v>
      </c>
      <c r="D1905" s="50" t="str">
        <f t="shared" si="441"/>
        <v>0-100</v>
      </c>
      <c r="E1905" s="54">
        <v>0</v>
      </c>
      <c r="F1905" s="54"/>
      <c r="G1905" s="15"/>
      <c r="H1905" s="54"/>
      <c r="I1905" s="54"/>
      <c r="J1905" s="46">
        <f t="shared" si="436"/>
        <v>0</v>
      </c>
      <c r="K1905" s="62">
        <v>0</v>
      </c>
      <c r="L1905" s="67"/>
      <c r="M1905" s="67"/>
      <c r="N1905" s="67"/>
      <c r="O1905" s="67"/>
      <c r="P1905" s="78">
        <f t="shared" si="438"/>
        <v>0</v>
      </c>
      <c r="Q1905" s="146" t="s">
        <v>1798</v>
      </c>
    </row>
    <row r="1906" spans="1:17" ht="18" x14ac:dyDescent="0.2">
      <c r="A1906" s="39">
        <v>16</v>
      </c>
      <c r="B1906" s="12" t="s">
        <v>1564</v>
      </c>
      <c r="C1906" s="40">
        <v>2136</v>
      </c>
      <c r="D1906" s="40"/>
      <c r="E1906" s="53">
        <f>SUM(E1907:E1912)</f>
        <v>3</v>
      </c>
      <c r="F1906" s="53">
        <f t="shared" ref="F1906:O1906" si="448">SUM(F1907:F1912)</f>
        <v>0</v>
      </c>
      <c r="G1906" s="53">
        <f t="shared" si="448"/>
        <v>0</v>
      </c>
      <c r="H1906" s="53">
        <f t="shared" si="448"/>
        <v>0</v>
      </c>
      <c r="I1906" s="53">
        <f t="shared" si="448"/>
        <v>0</v>
      </c>
      <c r="J1906" s="42">
        <f t="shared" si="436"/>
        <v>3</v>
      </c>
      <c r="K1906" s="41">
        <f t="shared" si="448"/>
        <v>3</v>
      </c>
      <c r="L1906" s="41">
        <f t="shared" si="448"/>
        <v>0</v>
      </c>
      <c r="M1906" s="41">
        <f t="shared" si="448"/>
        <v>0</v>
      </c>
      <c r="N1906" s="41">
        <f t="shared" si="448"/>
        <v>0</v>
      </c>
      <c r="O1906" s="41">
        <f t="shared" si="448"/>
        <v>0</v>
      </c>
      <c r="P1906" s="78">
        <f t="shared" si="438"/>
        <v>3</v>
      </c>
      <c r="Q1906" s="144">
        <f t="shared" si="439"/>
        <v>100</v>
      </c>
    </row>
    <row r="1907" spans="1:17" ht="18" x14ac:dyDescent="0.2">
      <c r="A1907" s="31"/>
      <c r="B1907" s="10" t="s">
        <v>780</v>
      </c>
      <c r="C1907" s="50">
        <v>882</v>
      </c>
      <c r="D1907" s="50" t="str">
        <f t="shared" si="441"/>
        <v>500-1000</v>
      </c>
      <c r="E1907" s="54">
        <v>1</v>
      </c>
      <c r="F1907" s="54"/>
      <c r="G1907" s="15"/>
      <c r="H1907" s="54"/>
      <c r="I1907" s="54"/>
      <c r="J1907" s="46">
        <f t="shared" si="436"/>
        <v>1</v>
      </c>
      <c r="K1907" s="62">
        <v>1</v>
      </c>
      <c r="L1907" s="67"/>
      <c r="M1907" s="67"/>
      <c r="N1907" s="67"/>
      <c r="O1907" s="67"/>
      <c r="P1907" s="78">
        <f t="shared" si="438"/>
        <v>1</v>
      </c>
      <c r="Q1907" s="144">
        <f t="shared" si="439"/>
        <v>100</v>
      </c>
    </row>
    <row r="1908" spans="1:17" ht="18" x14ac:dyDescent="0.2">
      <c r="A1908" s="31"/>
      <c r="B1908" s="10" t="s">
        <v>1503</v>
      </c>
      <c r="C1908" s="50">
        <v>14</v>
      </c>
      <c r="D1908" s="50" t="str">
        <f t="shared" si="441"/>
        <v>0-100</v>
      </c>
      <c r="E1908" s="54">
        <v>0</v>
      </c>
      <c r="F1908" s="54"/>
      <c r="G1908" s="15"/>
      <c r="H1908" s="54"/>
      <c r="I1908" s="54"/>
      <c r="J1908" s="46">
        <f t="shared" si="436"/>
        <v>0</v>
      </c>
      <c r="K1908" s="62">
        <v>0</v>
      </c>
      <c r="L1908" s="67"/>
      <c r="M1908" s="67"/>
      <c r="N1908" s="67"/>
      <c r="O1908" s="67"/>
      <c r="P1908" s="78">
        <f t="shared" si="438"/>
        <v>0</v>
      </c>
      <c r="Q1908" s="146" t="s">
        <v>1798</v>
      </c>
    </row>
    <row r="1909" spans="1:17" ht="18" x14ac:dyDescent="0.2">
      <c r="A1909" s="31"/>
      <c r="B1909" s="10" t="s">
        <v>1504</v>
      </c>
      <c r="C1909" s="50">
        <v>340</v>
      </c>
      <c r="D1909" s="50" t="str">
        <f t="shared" si="441"/>
        <v>300-500</v>
      </c>
      <c r="E1909" s="54">
        <v>1</v>
      </c>
      <c r="F1909" s="54"/>
      <c r="G1909" s="15"/>
      <c r="H1909" s="54"/>
      <c r="I1909" s="54"/>
      <c r="J1909" s="46">
        <f t="shared" si="436"/>
        <v>1</v>
      </c>
      <c r="K1909" s="62">
        <v>1</v>
      </c>
      <c r="L1909" s="67"/>
      <c r="M1909" s="67"/>
      <c r="N1909" s="67"/>
      <c r="O1909" s="67"/>
      <c r="P1909" s="78">
        <f t="shared" si="438"/>
        <v>1</v>
      </c>
      <c r="Q1909" s="144">
        <f t="shared" si="439"/>
        <v>100</v>
      </c>
    </row>
    <row r="1910" spans="1:17" ht="18" x14ac:dyDescent="0.2">
      <c r="A1910" s="31"/>
      <c r="B1910" s="10" t="s">
        <v>1505</v>
      </c>
      <c r="C1910" s="50">
        <v>51</v>
      </c>
      <c r="D1910" s="50" t="str">
        <f t="shared" si="441"/>
        <v>0-100</v>
      </c>
      <c r="E1910" s="54">
        <v>0</v>
      </c>
      <c r="F1910" s="54"/>
      <c r="G1910" s="15"/>
      <c r="H1910" s="54"/>
      <c r="I1910" s="54"/>
      <c r="J1910" s="46">
        <f t="shared" si="436"/>
        <v>0</v>
      </c>
      <c r="K1910" s="62">
        <v>0</v>
      </c>
      <c r="L1910" s="67"/>
      <c r="M1910" s="67"/>
      <c r="N1910" s="67"/>
      <c r="O1910" s="67"/>
      <c r="P1910" s="78">
        <f t="shared" si="438"/>
        <v>0</v>
      </c>
      <c r="Q1910" s="146" t="s">
        <v>1798</v>
      </c>
    </row>
    <row r="1911" spans="1:17" ht="18" x14ac:dyDescent="0.2">
      <c r="A1911" s="31"/>
      <c r="B1911" s="10" t="s">
        <v>1506</v>
      </c>
      <c r="C1911" s="50">
        <v>293</v>
      </c>
      <c r="D1911" s="50" t="str">
        <f t="shared" si="441"/>
        <v>200-300</v>
      </c>
      <c r="E1911" s="54">
        <v>1</v>
      </c>
      <c r="F1911" s="54"/>
      <c r="G1911" s="15"/>
      <c r="H1911" s="54"/>
      <c r="I1911" s="54"/>
      <c r="J1911" s="46">
        <f t="shared" si="436"/>
        <v>1</v>
      </c>
      <c r="K1911" s="62">
        <v>0</v>
      </c>
      <c r="L1911" s="67"/>
      <c r="M1911" s="67"/>
      <c r="N1911" s="67"/>
      <c r="O1911" s="67"/>
      <c r="P1911" s="78">
        <f t="shared" si="438"/>
        <v>0</v>
      </c>
      <c r="Q1911" s="80" t="s">
        <v>1799</v>
      </c>
    </row>
    <row r="1912" spans="1:17" ht="18" x14ac:dyDescent="0.2">
      <c r="A1912" s="31"/>
      <c r="B1912" s="10" t="s">
        <v>834</v>
      </c>
      <c r="C1912" s="50">
        <v>553</v>
      </c>
      <c r="D1912" s="50" t="str">
        <f t="shared" si="441"/>
        <v>500-1000</v>
      </c>
      <c r="E1912" s="149">
        <v>0</v>
      </c>
      <c r="F1912" s="54"/>
      <c r="G1912" s="15"/>
      <c r="H1912" s="54"/>
      <c r="I1912" s="54"/>
      <c r="J1912" s="46">
        <f t="shared" si="436"/>
        <v>0</v>
      </c>
      <c r="K1912" s="62">
        <v>1</v>
      </c>
      <c r="L1912" s="67"/>
      <c r="M1912" s="67"/>
      <c r="N1912" s="67"/>
      <c r="O1912" s="67"/>
      <c r="P1912" s="78">
        <f t="shared" si="438"/>
        <v>1</v>
      </c>
      <c r="Q1912" s="145">
        <f t="shared" si="439"/>
        <v>0</v>
      </c>
    </row>
    <row r="1913" spans="1:17" ht="18" x14ac:dyDescent="0.2">
      <c r="A1913" s="39">
        <v>17</v>
      </c>
      <c r="B1913" s="12" t="s">
        <v>1794</v>
      </c>
      <c r="C1913" s="40">
        <v>2778</v>
      </c>
      <c r="D1913" s="40"/>
      <c r="E1913" s="53">
        <f>SUM(E1914:E1918)</f>
        <v>3</v>
      </c>
      <c r="F1913" s="53">
        <f t="shared" ref="F1913:O1913" si="449">SUM(F1914:F1918)</f>
        <v>0</v>
      </c>
      <c r="G1913" s="53">
        <f t="shared" si="449"/>
        <v>0</v>
      </c>
      <c r="H1913" s="53">
        <f t="shared" si="449"/>
        <v>0</v>
      </c>
      <c r="I1913" s="53">
        <f t="shared" si="449"/>
        <v>0</v>
      </c>
      <c r="J1913" s="42">
        <f t="shared" si="436"/>
        <v>3</v>
      </c>
      <c r="K1913" s="41">
        <f t="shared" si="449"/>
        <v>3</v>
      </c>
      <c r="L1913" s="41">
        <f t="shared" si="449"/>
        <v>0</v>
      </c>
      <c r="M1913" s="41">
        <f t="shared" si="449"/>
        <v>0</v>
      </c>
      <c r="N1913" s="41">
        <f t="shared" si="449"/>
        <v>0</v>
      </c>
      <c r="O1913" s="41">
        <f t="shared" si="449"/>
        <v>0</v>
      </c>
      <c r="P1913" s="78">
        <f t="shared" si="438"/>
        <v>3</v>
      </c>
      <c r="Q1913" s="144">
        <f t="shared" si="439"/>
        <v>100</v>
      </c>
    </row>
    <row r="1914" spans="1:17" ht="18" x14ac:dyDescent="0.2">
      <c r="A1914" s="31"/>
      <c r="B1914" s="10" t="s">
        <v>1507</v>
      </c>
      <c r="C1914" s="50">
        <v>1319</v>
      </c>
      <c r="D1914" s="50" t="str">
        <f t="shared" si="441"/>
        <v>1000-1500</v>
      </c>
      <c r="E1914" s="54">
        <v>1</v>
      </c>
      <c r="F1914" s="54"/>
      <c r="G1914" s="54"/>
      <c r="H1914" s="54"/>
      <c r="I1914" s="54"/>
      <c r="J1914" s="46">
        <f t="shared" si="436"/>
        <v>1</v>
      </c>
      <c r="K1914" s="62">
        <v>1</v>
      </c>
      <c r="L1914" s="67"/>
      <c r="M1914" s="67"/>
      <c r="N1914" s="67"/>
      <c r="O1914" s="67"/>
      <c r="P1914" s="78">
        <f t="shared" si="438"/>
        <v>1</v>
      </c>
      <c r="Q1914" s="144">
        <f t="shared" si="439"/>
        <v>100</v>
      </c>
    </row>
    <row r="1915" spans="1:17" ht="18" x14ac:dyDescent="0.2">
      <c r="A1915" s="31"/>
      <c r="B1915" s="10" t="s">
        <v>1508</v>
      </c>
      <c r="C1915" s="50">
        <v>266</v>
      </c>
      <c r="D1915" s="50" t="str">
        <f t="shared" si="441"/>
        <v>200-300</v>
      </c>
      <c r="E1915" s="54">
        <v>1</v>
      </c>
      <c r="F1915" s="54"/>
      <c r="G1915" s="54"/>
      <c r="H1915" s="54"/>
      <c r="I1915" s="54"/>
      <c r="J1915" s="46">
        <f t="shared" si="436"/>
        <v>1</v>
      </c>
      <c r="K1915" s="62">
        <v>0</v>
      </c>
      <c r="L1915" s="67"/>
      <c r="M1915" s="67"/>
      <c r="N1915" s="67"/>
      <c r="O1915" s="67"/>
      <c r="P1915" s="78">
        <f t="shared" si="438"/>
        <v>0</v>
      </c>
      <c r="Q1915" s="80" t="s">
        <v>1799</v>
      </c>
    </row>
    <row r="1916" spans="1:17" ht="18" x14ac:dyDescent="0.2">
      <c r="A1916" s="31"/>
      <c r="B1916" s="10" t="s">
        <v>1098</v>
      </c>
      <c r="C1916" s="50">
        <v>92</v>
      </c>
      <c r="D1916" s="50" t="str">
        <f t="shared" si="441"/>
        <v>0-100</v>
      </c>
      <c r="E1916" s="54">
        <v>0</v>
      </c>
      <c r="F1916" s="54"/>
      <c r="G1916" s="54"/>
      <c r="H1916" s="54"/>
      <c r="I1916" s="54"/>
      <c r="J1916" s="46">
        <f t="shared" si="436"/>
        <v>0</v>
      </c>
      <c r="K1916" s="62">
        <v>0</v>
      </c>
      <c r="L1916" s="67"/>
      <c r="M1916" s="67"/>
      <c r="N1916" s="67"/>
      <c r="O1916" s="67"/>
      <c r="P1916" s="78">
        <f t="shared" si="438"/>
        <v>0</v>
      </c>
      <c r="Q1916" s="146" t="s">
        <v>1798</v>
      </c>
    </row>
    <row r="1917" spans="1:17" ht="18" x14ac:dyDescent="0.2">
      <c r="A1917" s="31"/>
      <c r="B1917" s="10" t="s">
        <v>1509</v>
      </c>
      <c r="C1917" s="50">
        <v>616</v>
      </c>
      <c r="D1917" s="50" t="str">
        <f t="shared" si="441"/>
        <v>500-1000</v>
      </c>
      <c r="E1917" s="54">
        <v>0</v>
      </c>
      <c r="F1917" s="54"/>
      <c r="G1917" s="54"/>
      <c r="H1917" s="54"/>
      <c r="I1917" s="54"/>
      <c r="J1917" s="46">
        <f t="shared" ref="J1917:J1918" si="450">SUM(E1917:I1917)</f>
        <v>0</v>
      </c>
      <c r="K1917" s="62">
        <v>1</v>
      </c>
      <c r="L1917" s="67"/>
      <c r="M1917" s="67"/>
      <c r="N1917" s="67"/>
      <c r="O1917" s="67"/>
      <c r="P1917" s="78">
        <f t="shared" si="438"/>
        <v>1</v>
      </c>
      <c r="Q1917" s="145">
        <f t="shared" si="439"/>
        <v>0</v>
      </c>
    </row>
    <row r="1918" spans="1:17" ht="18" x14ac:dyDescent="0.2">
      <c r="A1918" s="31"/>
      <c r="B1918" s="10" t="s">
        <v>1510</v>
      </c>
      <c r="C1918" s="50">
        <v>485</v>
      </c>
      <c r="D1918" s="50" t="str">
        <f t="shared" si="441"/>
        <v>300-500</v>
      </c>
      <c r="E1918" s="54">
        <v>1</v>
      </c>
      <c r="F1918" s="54"/>
      <c r="G1918" s="54"/>
      <c r="H1918" s="54"/>
      <c r="I1918" s="54"/>
      <c r="J1918" s="46">
        <f t="shared" si="450"/>
        <v>1</v>
      </c>
      <c r="K1918" s="62">
        <v>1</v>
      </c>
      <c r="L1918" s="67"/>
      <c r="M1918" s="67"/>
      <c r="N1918" s="67"/>
      <c r="O1918" s="67"/>
      <c r="P1918" s="78">
        <f t="shared" si="438"/>
        <v>1</v>
      </c>
      <c r="Q1918" s="144">
        <f t="shared" si="439"/>
        <v>100</v>
      </c>
    </row>
    <row r="1919" spans="1:17" ht="18" x14ac:dyDescent="0.2">
      <c r="A1919" s="31"/>
      <c r="B1919" s="36" t="s">
        <v>1515</v>
      </c>
      <c r="C1919" s="21"/>
      <c r="D1919" s="21"/>
      <c r="E1919" s="22">
        <f>E1815+E1696+E1622+E1559+E1483+E1329+E1204+E1161+E1009+E953+E899+E802+E725+E611+E567+E465+E410+E299+E187+E106+E8+E7</f>
        <v>614</v>
      </c>
      <c r="F1919" s="22">
        <f t="shared" ref="F1919:H1919" si="451">F1815+F1696+F1622+F1559+F1483+F1329+F1204+F1161+F1009+F953+F899+F802+F725+F611+F567+F465+F410+F299+F187+F106+F8+F7+F5</f>
        <v>58</v>
      </c>
      <c r="G1919" s="22">
        <f t="shared" si="451"/>
        <v>15</v>
      </c>
      <c r="H1919" s="22">
        <f t="shared" si="451"/>
        <v>12</v>
      </c>
      <c r="I1919" s="22">
        <f>I1815+I1696+I1622+I1559+I1483+I1329+I1204+I1161+I1009+I953+I899+I802+I725+I611+I567+I465+I410+I299+I187+I106+I8+I7+I5</f>
        <v>2</v>
      </c>
      <c r="J1919" s="22">
        <f>SUM(E1919:I1919)</f>
        <v>701</v>
      </c>
      <c r="K1919" s="22">
        <f>K1815+K1696+K1622+K1559+K1483+K1329+K1204+K1161+K1009+K953+K899+K802+K725+K611+K567+K465+K410+K299+K187+K106+K8+K7</f>
        <v>494</v>
      </c>
      <c r="L1919" s="22">
        <f t="shared" ref="L1919:O1919" si="452">L1815+L1696+L1622+L1559+L1483+L1329+L1204+L1161+L1009+L953+L899+L802+L725+L611+L567+L465+L410+L299+L187+L106+L8+L7</f>
        <v>22</v>
      </c>
      <c r="M1919" s="22">
        <f t="shared" si="452"/>
        <v>21</v>
      </c>
      <c r="N1919" s="22">
        <f t="shared" si="452"/>
        <v>22</v>
      </c>
      <c r="O1919" s="22">
        <f t="shared" si="452"/>
        <v>21</v>
      </c>
      <c r="P1919" s="78">
        <f t="shared" si="438"/>
        <v>580</v>
      </c>
      <c r="Q1919" s="78">
        <f t="shared" si="439"/>
        <v>120.86206896551724</v>
      </c>
    </row>
    <row r="1920" spans="1:17" ht="16" x14ac:dyDescent="0.2">
      <c r="B1920" s="142" t="s">
        <v>1810</v>
      </c>
      <c r="D1920" s="141">
        <f>COUNTIF(D4:D1918,"0-100")</f>
        <v>737</v>
      </c>
      <c r="E1920" s="1">
        <f t="shared" ref="E1920:I1920" si="453">SUMIF($D4:$D1918,"0-100",E4:E1918)</f>
        <v>21</v>
      </c>
      <c r="F1920" s="1">
        <f t="shared" si="453"/>
        <v>0</v>
      </c>
      <c r="G1920" s="1">
        <f t="shared" si="453"/>
        <v>0</v>
      </c>
      <c r="H1920" s="1">
        <f t="shared" si="453"/>
        <v>0</v>
      </c>
      <c r="I1920" s="1">
        <f t="shared" si="453"/>
        <v>0</v>
      </c>
      <c r="J1920" s="1">
        <f>SUMIF($D4:$D1918,"0-100",J4:J1918)</f>
        <v>21</v>
      </c>
      <c r="P1920" s="66"/>
    </row>
    <row r="1921" spans="2:10" ht="16" x14ac:dyDescent="0.2">
      <c r="B1921" s="142" t="s">
        <v>1819</v>
      </c>
      <c r="D1921" s="147">
        <f>COUNTIF(D4:D1918,"100-200")</f>
        <v>227</v>
      </c>
      <c r="E1921" s="1">
        <f t="shared" ref="E1921:I1921" si="454">SUMIF($D4:$D1918,"100-200",E4:E19189)</f>
        <v>81</v>
      </c>
      <c r="F1921" s="1">
        <f t="shared" si="454"/>
        <v>0</v>
      </c>
      <c r="G1921" s="1">
        <f t="shared" si="454"/>
        <v>0</v>
      </c>
      <c r="H1921" s="1">
        <f t="shared" si="454"/>
        <v>0</v>
      </c>
      <c r="I1921" s="1">
        <f t="shared" si="454"/>
        <v>0</v>
      </c>
      <c r="J1921" s="1">
        <f>SUMIF($D4:$D1918,"100-200",J4:J19189)</f>
        <v>81</v>
      </c>
    </row>
    <row r="1922" spans="2:10" x14ac:dyDescent="0.2">
      <c r="B1922" s="1" t="s">
        <v>1820</v>
      </c>
      <c r="D1922" s="147">
        <f>COUNTIF(D4:D1918,"200-300")</f>
        <v>158</v>
      </c>
      <c r="E1922" s="1">
        <f t="shared" ref="E1922:I1922" si="455">SUMIF($D4:$D1918,"200-300",E4:E1918)</f>
        <v>113</v>
      </c>
      <c r="F1922" s="1">
        <f t="shared" si="455"/>
        <v>0</v>
      </c>
      <c r="G1922" s="1">
        <f t="shared" si="455"/>
        <v>0</v>
      </c>
      <c r="H1922" s="1">
        <f t="shared" si="455"/>
        <v>0</v>
      </c>
      <c r="I1922" s="1">
        <f t="shared" si="455"/>
        <v>0</v>
      </c>
      <c r="J1922" s="1">
        <f>SUMIF($D4:$D1918,"200-300",J4:J1918)</f>
        <v>113</v>
      </c>
    </row>
    <row r="1923" spans="2:10" ht="16" x14ac:dyDescent="0.2">
      <c r="B1923" s="143" t="s">
        <v>1821</v>
      </c>
      <c r="D1923" s="147">
        <f>COUNTIF(D4:D1918,"300-500")</f>
        <v>147</v>
      </c>
      <c r="E1923" s="1">
        <f t="shared" ref="E1923:I1923" si="456">SUMIF($D4:$D1918,"300-500",E4:E1918)</f>
        <v>123</v>
      </c>
      <c r="F1923" s="1">
        <f t="shared" si="456"/>
        <v>2</v>
      </c>
      <c r="G1923" s="1">
        <f t="shared" si="456"/>
        <v>0</v>
      </c>
      <c r="H1923" s="1">
        <f t="shared" si="456"/>
        <v>0</v>
      </c>
      <c r="I1923" s="1">
        <f t="shared" si="456"/>
        <v>0</v>
      </c>
      <c r="J1923" s="1">
        <f>SUMIF($D4:$D1918,"300-500",J4:J1918)</f>
        <v>125</v>
      </c>
    </row>
    <row r="1924" spans="2:10" ht="16" x14ac:dyDescent="0.2">
      <c r="B1924" s="143" t="s">
        <v>1811</v>
      </c>
      <c r="D1924" s="147">
        <f>COUNTIF(D4:D1918,"500-1000")</f>
        <v>203</v>
      </c>
      <c r="E1924" s="1">
        <f t="shared" ref="E1924:I1924" si="457">SUMIF($D4:$D1918,"500-1000",E4:E1918)</f>
        <v>172</v>
      </c>
      <c r="F1924" s="1">
        <f t="shared" si="457"/>
        <v>8</v>
      </c>
      <c r="G1924" s="1">
        <f t="shared" si="457"/>
        <v>0</v>
      </c>
      <c r="H1924" s="1">
        <f t="shared" si="457"/>
        <v>0</v>
      </c>
      <c r="I1924" s="1">
        <f t="shared" si="457"/>
        <v>0</v>
      </c>
      <c r="J1924" s="1">
        <f>SUMIF($D4:$D1918,"500-1000",J4:J1918)</f>
        <v>180</v>
      </c>
    </row>
    <row r="1925" spans="2:10" ht="16" x14ac:dyDescent="0.2">
      <c r="B1925" s="143" t="s">
        <v>1812</v>
      </c>
      <c r="D1925" s="147">
        <f>COUNTIF(D4:D1918,"1000-1500")</f>
        <v>51</v>
      </c>
      <c r="E1925" s="1">
        <f t="shared" ref="E1925:I1925" si="458">SUMIF($D4:$D1918,"1000-1500",E4:E1918)</f>
        <v>40</v>
      </c>
      <c r="F1925" s="1">
        <f t="shared" si="458"/>
        <v>9</v>
      </c>
      <c r="G1925" s="1">
        <f t="shared" si="458"/>
        <v>0</v>
      </c>
      <c r="H1925" s="1">
        <f t="shared" si="458"/>
        <v>0</v>
      </c>
      <c r="I1925" s="1">
        <f t="shared" si="458"/>
        <v>0</v>
      </c>
      <c r="J1925" s="1">
        <f>SUMIF($D4:$D1918,"1000-1500",J4:J1918)</f>
        <v>49</v>
      </c>
    </row>
    <row r="1926" spans="2:10" ht="16" x14ac:dyDescent="0.2">
      <c r="B1926" s="143" t="s">
        <v>1813</v>
      </c>
      <c r="D1926" s="147">
        <f>COUNTIF(D4:D1918,"1500-2000")</f>
        <v>15</v>
      </c>
      <c r="E1926" s="1">
        <f t="shared" ref="E1926:I1926" si="459">SUMIF($D4:$D1918,"1500-2000",E4:E1918)</f>
        <v>14</v>
      </c>
      <c r="F1926" s="1">
        <f t="shared" si="459"/>
        <v>2</v>
      </c>
      <c r="G1926" s="1">
        <f t="shared" si="459"/>
        <v>0</v>
      </c>
      <c r="H1926" s="1">
        <f t="shared" si="459"/>
        <v>1</v>
      </c>
      <c r="I1926" s="1">
        <f t="shared" si="459"/>
        <v>0</v>
      </c>
      <c r="J1926" s="1">
        <f>SUMIF($D4:$D1918,"1500-2000",J4:J1918)</f>
        <v>17</v>
      </c>
    </row>
    <row r="1927" spans="2:10" ht="16" x14ac:dyDescent="0.2">
      <c r="B1927" s="143" t="s">
        <v>1814</v>
      </c>
      <c r="D1927" s="147">
        <f>COUNTIF(D4:D1918,"2000-3000")</f>
        <v>20</v>
      </c>
      <c r="E1927" s="1">
        <f t="shared" ref="E1927:I1927" si="460">SUMIF($D4:$D1918,"2000-3000",E4:E1918)</f>
        <v>13</v>
      </c>
      <c r="F1927" s="1">
        <f t="shared" si="460"/>
        <v>7</v>
      </c>
      <c r="G1927" s="1">
        <f t="shared" si="460"/>
        <v>0</v>
      </c>
      <c r="H1927" s="1">
        <f t="shared" si="460"/>
        <v>1</v>
      </c>
      <c r="I1927" s="1">
        <f t="shared" si="460"/>
        <v>1</v>
      </c>
      <c r="J1927" s="1">
        <f>SUMIF($D4:$D1918,"2000-3000",J4:J1918)</f>
        <v>22</v>
      </c>
    </row>
    <row r="1928" spans="2:10" ht="16" x14ac:dyDescent="0.2">
      <c r="B1928" s="143" t="s">
        <v>1815</v>
      </c>
      <c r="D1928" s="147">
        <f>COUNTIF(D4:D1918,"3000-5000")</f>
        <v>11</v>
      </c>
      <c r="E1928" s="1">
        <f t="shared" ref="E1928:I1928" si="461">SUMIF($D4:$D1918,"3000-5000",E4:E1918)</f>
        <v>5</v>
      </c>
      <c r="F1928" s="1">
        <f t="shared" si="461"/>
        <v>8</v>
      </c>
      <c r="G1928" s="1">
        <f t="shared" si="461"/>
        <v>1</v>
      </c>
      <c r="H1928" s="1">
        <f t="shared" si="461"/>
        <v>1</v>
      </c>
      <c r="I1928" s="1">
        <f t="shared" si="461"/>
        <v>0</v>
      </c>
      <c r="J1928" s="1">
        <f>SUMIF($D4:$D1918,"3000-5000",J4:J1918)</f>
        <v>15</v>
      </c>
    </row>
    <row r="1929" spans="2:10" ht="16" x14ac:dyDescent="0.2">
      <c r="B1929" s="143" t="s">
        <v>1816</v>
      </c>
      <c r="D1929" s="147">
        <f>COUNTIF(D4:D1918,"5000 и более")</f>
        <v>22</v>
      </c>
      <c r="E1929" s="1">
        <f t="shared" ref="E1929:I1929" si="462">SUMIF($D4:$D1918,"5000 и более",E4:E1918)</f>
        <v>17</v>
      </c>
      <c r="F1929" s="1">
        <f t="shared" si="462"/>
        <v>16</v>
      </c>
      <c r="G1929" s="1">
        <f t="shared" si="462"/>
        <v>7</v>
      </c>
      <c r="H1929" s="1">
        <f t="shared" si="462"/>
        <v>4</v>
      </c>
      <c r="I1929" s="1">
        <f t="shared" si="462"/>
        <v>1</v>
      </c>
      <c r="J1929" s="1">
        <f>SUMIF($D4:$D1918,"5000 и более",J4:J1918)</f>
        <v>45</v>
      </c>
    </row>
    <row r="1930" spans="2:10" ht="16" x14ac:dyDescent="0.2">
      <c r="B1930" s="143" t="s">
        <v>1817</v>
      </c>
      <c r="D1930" s="147">
        <f>COUNTIF(D4:D1918,"Город")</f>
        <v>11</v>
      </c>
      <c r="E1930" s="6">
        <f t="shared" ref="E1930:I1930" si="463">SUMIF($D4:$D1918,"Город",E4:E1918)</f>
        <v>15</v>
      </c>
      <c r="F1930" s="6">
        <f t="shared" si="463"/>
        <v>6</v>
      </c>
      <c r="G1930" s="6">
        <f t="shared" si="463"/>
        <v>7</v>
      </c>
      <c r="H1930" s="6">
        <f t="shared" si="463"/>
        <v>5</v>
      </c>
      <c r="I1930" s="6">
        <f t="shared" si="463"/>
        <v>0</v>
      </c>
      <c r="J1930" s="6">
        <f>SUMIF($D4:$D1918,"Город",J4:J1918)</f>
        <v>33</v>
      </c>
    </row>
    <row r="1931" spans="2:10" ht="16" x14ac:dyDescent="0.2">
      <c r="B1931" s="143" t="s">
        <v>1818</v>
      </c>
      <c r="D1931" s="1">
        <f>SUM(D1920:D1930)</f>
        <v>1602</v>
      </c>
      <c r="E1931" s="1">
        <f>SUM(E1920:E1930)</f>
        <v>614</v>
      </c>
      <c r="F1931" s="1">
        <f t="shared" ref="F1931:J1931" si="464">SUM(F1920:F1930)</f>
        <v>58</v>
      </c>
      <c r="G1931" s="1">
        <f t="shared" si="464"/>
        <v>15</v>
      </c>
      <c r="H1931" s="1">
        <f t="shared" si="464"/>
        <v>12</v>
      </c>
      <c r="I1931" s="1">
        <f t="shared" si="464"/>
        <v>2</v>
      </c>
      <c r="J1931" s="1">
        <f t="shared" si="464"/>
        <v>701</v>
      </c>
    </row>
  </sheetData>
  <autoFilter ref="A3:Q1919"/>
  <dataConsolidate/>
  <mergeCells count="6">
    <mergeCell ref="C1:C2"/>
    <mergeCell ref="B1:B2"/>
    <mergeCell ref="A1:A2"/>
    <mergeCell ref="E1:J1"/>
    <mergeCell ref="K1:Q1"/>
    <mergeCell ref="D1:D2"/>
  </mergeCells>
  <phoneticPr fontId="6" type="noConversion"/>
  <pageMargins left="0.7" right="0.7" top="0.75" bottom="0.75" header="0.3" footer="0.3"/>
  <pageSetup paperSize="8" orientation="landscape" verticalDpi="0" r:id="rId1"/>
  <rowBreaks count="1" manualBreakCount="1">
    <brk id="709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8"/>
  <sheetViews>
    <sheetView workbookViewId="0">
      <selection activeCell="I6" sqref="I6"/>
    </sheetView>
  </sheetViews>
  <sheetFormatPr baseColWidth="10" defaultColWidth="11.5" defaultRowHeight="15" x14ac:dyDescent="0.2"/>
  <cols>
    <col min="1" max="1" width="3.6640625" customWidth="1"/>
    <col min="2" max="2" width="37" customWidth="1"/>
    <col min="3" max="3" width="12.6640625" customWidth="1"/>
    <col min="4" max="4" width="10.6640625" customWidth="1"/>
    <col min="5" max="5" width="10.1640625" customWidth="1"/>
    <col min="6" max="6" width="10.5" customWidth="1"/>
  </cols>
  <sheetData>
    <row r="1" spans="1:6" ht="16" customHeight="1" x14ac:dyDescent="0.2">
      <c r="A1" s="159" t="s">
        <v>2</v>
      </c>
      <c r="B1" s="159" t="s">
        <v>3</v>
      </c>
      <c r="C1" s="159" t="s">
        <v>0</v>
      </c>
      <c r="D1" s="160" t="s">
        <v>1805</v>
      </c>
      <c r="E1" s="161"/>
      <c r="F1" s="161"/>
    </row>
    <row r="2" spans="1:6" ht="50" x14ac:dyDescent="0.2">
      <c r="A2" s="153"/>
      <c r="B2" s="153"/>
      <c r="C2" s="153"/>
      <c r="D2" s="87" t="s">
        <v>1806</v>
      </c>
      <c r="E2" s="87" t="s">
        <v>1807</v>
      </c>
      <c r="F2" s="87" t="s">
        <v>1796</v>
      </c>
    </row>
    <row r="3" spans="1:6" ht="16" x14ac:dyDescent="0.2">
      <c r="A3" s="88">
        <v>1</v>
      </c>
      <c r="B3" s="89">
        <v>2</v>
      </c>
      <c r="C3" s="90">
        <v>3</v>
      </c>
      <c r="D3" s="88">
        <v>4</v>
      </c>
      <c r="E3" s="88">
        <v>5</v>
      </c>
      <c r="F3" s="88">
        <v>6</v>
      </c>
    </row>
    <row r="4" spans="1:6" ht="80" customHeight="1" x14ac:dyDescent="0.2">
      <c r="A4" s="91"/>
      <c r="B4" s="91" t="s">
        <v>1523</v>
      </c>
      <c r="C4" s="92">
        <v>1552900</v>
      </c>
      <c r="D4" s="93">
        <f>D5+D7+D8+D106+D187+D299+D410+D465+D567+D611+D725+D802+D899+D953+D1009+D1161+D1204+D1329+D1483+D1559+D1622+D1696+D1815</f>
        <v>54.517949999999999</v>
      </c>
      <c r="E4" s="93">
        <f>E5+E7+E8+E106+E187+E299+E410+E465+E567+E611+E725+E802+E899+E953+E1009+E1161+E1204+E1329+E1483+E1559+E1622+E1696+E1815</f>
        <v>45</v>
      </c>
      <c r="F4" s="94">
        <f>E4*100/D4</f>
        <v>82.541621612698208</v>
      </c>
    </row>
    <row r="5" spans="1:6" ht="64" customHeight="1" x14ac:dyDescent="0.2">
      <c r="A5" s="95"/>
      <c r="B5" s="95" t="s">
        <v>1524</v>
      </c>
      <c r="C5" s="96"/>
      <c r="D5" s="97">
        <v>0</v>
      </c>
      <c r="E5" s="97">
        <v>0</v>
      </c>
      <c r="F5" s="97"/>
    </row>
    <row r="6" spans="1:6" ht="32" customHeight="1" x14ac:dyDescent="0.2">
      <c r="A6" s="98"/>
      <c r="B6" s="99" t="s">
        <v>1</v>
      </c>
      <c r="C6" s="92"/>
      <c r="D6" s="92"/>
      <c r="E6" s="92"/>
      <c r="F6" s="92"/>
    </row>
    <row r="7" spans="1:6" ht="32" customHeight="1" x14ac:dyDescent="0.2">
      <c r="A7" s="100">
        <v>1</v>
      </c>
      <c r="B7" s="101" t="s">
        <v>1525</v>
      </c>
      <c r="C7" s="102">
        <v>391100</v>
      </c>
      <c r="D7" s="103">
        <v>20</v>
      </c>
      <c r="E7" s="103">
        <v>24</v>
      </c>
      <c r="F7" s="97">
        <f>E7*100/D7</f>
        <v>120</v>
      </c>
    </row>
    <row r="8" spans="1:6" ht="64" customHeight="1" x14ac:dyDescent="0.2">
      <c r="A8" s="100">
        <v>2</v>
      </c>
      <c r="B8" s="101" t="s">
        <v>11</v>
      </c>
      <c r="C8" s="102">
        <v>118600</v>
      </c>
      <c r="D8" s="103">
        <f>SUM(D9:D105)</f>
        <v>5.3499499999999998</v>
      </c>
      <c r="E8" s="103">
        <f>SUM(E9:E105)</f>
        <v>1</v>
      </c>
      <c r="F8" s="84">
        <f>E8*100/D8</f>
        <v>18.691763474424995</v>
      </c>
    </row>
    <row r="9" spans="1:6" ht="16" x14ac:dyDescent="0.2">
      <c r="A9" s="104"/>
      <c r="B9" s="105" t="s">
        <v>551</v>
      </c>
      <c r="C9" s="106">
        <v>86999</v>
      </c>
      <c r="D9" s="106">
        <f>C9/20000</f>
        <v>4.3499499999999998</v>
      </c>
      <c r="E9" s="106">
        <v>1</v>
      </c>
      <c r="F9" s="84">
        <f>E9*100/D9</f>
        <v>22.988769985861907</v>
      </c>
    </row>
    <row r="10" spans="1:6" ht="18" x14ac:dyDescent="0.2">
      <c r="A10" s="104"/>
      <c r="B10" s="105" t="s">
        <v>552</v>
      </c>
      <c r="C10" s="106">
        <v>2</v>
      </c>
      <c r="D10" s="106">
        <v>0</v>
      </c>
      <c r="E10" s="106">
        <v>0</v>
      </c>
      <c r="F10" s="107" t="s">
        <v>1798</v>
      </c>
    </row>
    <row r="11" spans="1:6" ht="18" x14ac:dyDescent="0.2">
      <c r="A11" s="104"/>
      <c r="B11" s="105" t="s">
        <v>553</v>
      </c>
      <c r="C11" s="106">
        <v>162</v>
      </c>
      <c r="D11" s="106">
        <v>0</v>
      </c>
      <c r="E11" s="106">
        <v>0</v>
      </c>
      <c r="F11" s="107" t="s">
        <v>1798</v>
      </c>
    </row>
    <row r="12" spans="1:6" ht="18" x14ac:dyDescent="0.2">
      <c r="A12" s="104"/>
      <c r="B12" s="105" t="s">
        <v>554</v>
      </c>
      <c r="C12" s="106">
        <v>450</v>
      </c>
      <c r="D12" s="106">
        <v>0</v>
      </c>
      <c r="E12" s="106">
        <v>0</v>
      </c>
      <c r="F12" s="107" t="s">
        <v>1798</v>
      </c>
    </row>
    <row r="13" spans="1:6" ht="18" x14ac:dyDescent="0.2">
      <c r="A13" s="104"/>
      <c r="B13" s="105" t="s">
        <v>555</v>
      </c>
      <c r="C13" s="106">
        <v>99</v>
      </c>
      <c r="D13" s="106">
        <v>0</v>
      </c>
      <c r="E13" s="106">
        <v>0</v>
      </c>
      <c r="F13" s="107" t="s">
        <v>1798</v>
      </c>
    </row>
    <row r="14" spans="1:6" ht="16" x14ac:dyDescent="0.2">
      <c r="A14" s="104"/>
      <c r="B14" s="105" t="s">
        <v>556</v>
      </c>
      <c r="C14" s="106">
        <v>5989</v>
      </c>
      <c r="D14" s="106">
        <v>1</v>
      </c>
      <c r="E14" s="106">
        <v>0</v>
      </c>
      <c r="F14" s="84">
        <f>E14*100/D14</f>
        <v>0</v>
      </c>
    </row>
    <row r="15" spans="1:6" ht="18" x14ac:dyDescent="0.2">
      <c r="A15" s="104"/>
      <c r="B15" s="105" t="s">
        <v>557</v>
      </c>
      <c r="C15" s="106">
        <v>800</v>
      </c>
      <c r="D15" s="106">
        <v>0</v>
      </c>
      <c r="E15" s="106">
        <v>0</v>
      </c>
      <c r="F15" s="107" t="s">
        <v>1798</v>
      </c>
    </row>
    <row r="16" spans="1:6" ht="18" x14ac:dyDescent="0.2">
      <c r="A16" s="104"/>
      <c r="B16" s="105" t="s">
        <v>558</v>
      </c>
      <c r="C16" s="106">
        <v>972</v>
      </c>
      <c r="D16" s="106">
        <v>0</v>
      </c>
      <c r="E16" s="106">
        <v>0</v>
      </c>
      <c r="F16" s="107" t="s">
        <v>1798</v>
      </c>
    </row>
    <row r="17" spans="1:6" ht="18" x14ac:dyDescent="0.2">
      <c r="A17" s="104"/>
      <c r="B17" s="105" t="s">
        <v>559</v>
      </c>
      <c r="C17" s="106">
        <v>1328</v>
      </c>
      <c r="D17" s="106">
        <v>0</v>
      </c>
      <c r="E17" s="106">
        <v>0</v>
      </c>
      <c r="F17" s="107" t="s">
        <v>1798</v>
      </c>
    </row>
    <row r="18" spans="1:6" ht="18" x14ac:dyDescent="0.2">
      <c r="A18" s="104"/>
      <c r="B18" s="105" t="s">
        <v>560</v>
      </c>
      <c r="C18" s="106">
        <v>169</v>
      </c>
      <c r="D18" s="106">
        <v>0</v>
      </c>
      <c r="E18" s="106">
        <v>0</v>
      </c>
      <c r="F18" s="107" t="s">
        <v>1798</v>
      </c>
    </row>
    <row r="19" spans="1:6" ht="18" x14ac:dyDescent="0.2">
      <c r="A19" s="104"/>
      <c r="B19" s="105" t="s">
        <v>561</v>
      </c>
      <c r="C19" s="106">
        <v>596</v>
      </c>
      <c r="D19" s="106">
        <v>0</v>
      </c>
      <c r="E19" s="106">
        <v>0</v>
      </c>
      <c r="F19" s="107" t="s">
        <v>1798</v>
      </c>
    </row>
    <row r="20" spans="1:6" ht="18" x14ac:dyDescent="0.2">
      <c r="A20" s="104"/>
      <c r="B20" s="105" t="s">
        <v>562</v>
      </c>
      <c r="C20" s="106">
        <v>247</v>
      </c>
      <c r="D20" s="106">
        <v>0</v>
      </c>
      <c r="E20" s="106">
        <v>0</v>
      </c>
      <c r="F20" s="107" t="s">
        <v>1798</v>
      </c>
    </row>
    <row r="21" spans="1:6" ht="18" x14ac:dyDescent="0.2">
      <c r="A21" s="104"/>
      <c r="B21" s="105" t="s">
        <v>563</v>
      </c>
      <c r="C21" s="106">
        <v>155</v>
      </c>
      <c r="D21" s="106">
        <v>0</v>
      </c>
      <c r="E21" s="106">
        <v>0</v>
      </c>
      <c r="F21" s="107" t="s">
        <v>1798</v>
      </c>
    </row>
    <row r="22" spans="1:6" ht="18" x14ac:dyDescent="0.2">
      <c r="A22" s="104"/>
      <c r="B22" s="105" t="s">
        <v>334</v>
      </c>
      <c r="C22" s="106">
        <v>404</v>
      </c>
      <c r="D22" s="106">
        <v>0</v>
      </c>
      <c r="E22" s="106">
        <v>0</v>
      </c>
      <c r="F22" s="107" t="s">
        <v>1798</v>
      </c>
    </row>
    <row r="23" spans="1:6" ht="18" x14ac:dyDescent="0.2">
      <c r="A23" s="104"/>
      <c r="B23" s="105" t="s">
        <v>564</v>
      </c>
      <c r="C23" s="106">
        <v>122</v>
      </c>
      <c r="D23" s="106">
        <v>0</v>
      </c>
      <c r="E23" s="106">
        <v>0</v>
      </c>
      <c r="F23" s="107" t="s">
        <v>1798</v>
      </c>
    </row>
    <row r="24" spans="1:6" ht="18" x14ac:dyDescent="0.2">
      <c r="A24" s="104"/>
      <c r="B24" s="105" t="s">
        <v>565</v>
      </c>
      <c r="C24" s="106">
        <v>116</v>
      </c>
      <c r="D24" s="106">
        <v>0</v>
      </c>
      <c r="E24" s="106">
        <v>0</v>
      </c>
      <c r="F24" s="107" t="s">
        <v>1798</v>
      </c>
    </row>
    <row r="25" spans="1:6" ht="18" x14ac:dyDescent="0.2">
      <c r="A25" s="104"/>
      <c r="B25" s="105" t="s">
        <v>223</v>
      </c>
      <c r="C25" s="106">
        <v>409</v>
      </c>
      <c r="D25" s="106">
        <v>0</v>
      </c>
      <c r="E25" s="106">
        <v>0</v>
      </c>
      <c r="F25" s="107" t="s">
        <v>1798</v>
      </c>
    </row>
    <row r="26" spans="1:6" ht="18" x14ac:dyDescent="0.2">
      <c r="A26" s="104"/>
      <c r="B26" s="105" t="s">
        <v>344</v>
      </c>
      <c r="C26" s="106">
        <v>505</v>
      </c>
      <c r="D26" s="106">
        <v>0</v>
      </c>
      <c r="E26" s="106">
        <v>0</v>
      </c>
      <c r="F26" s="107" t="s">
        <v>1798</v>
      </c>
    </row>
    <row r="27" spans="1:6" ht="18" x14ac:dyDescent="0.2">
      <c r="A27" s="104"/>
      <c r="B27" s="105" t="s">
        <v>567</v>
      </c>
      <c r="C27" s="106">
        <v>128</v>
      </c>
      <c r="D27" s="106">
        <v>0</v>
      </c>
      <c r="E27" s="106">
        <v>0</v>
      </c>
      <c r="F27" s="107" t="s">
        <v>1798</v>
      </c>
    </row>
    <row r="28" spans="1:6" ht="18" x14ac:dyDescent="0.2">
      <c r="A28" s="104"/>
      <c r="B28" s="105" t="s">
        <v>568</v>
      </c>
      <c r="C28" s="106">
        <v>38</v>
      </c>
      <c r="D28" s="106">
        <v>0</v>
      </c>
      <c r="E28" s="106">
        <v>0</v>
      </c>
      <c r="F28" s="107" t="s">
        <v>1798</v>
      </c>
    </row>
    <row r="29" spans="1:6" ht="18" x14ac:dyDescent="0.2">
      <c r="A29" s="104"/>
      <c r="B29" s="105" t="s">
        <v>566</v>
      </c>
      <c r="C29" s="106">
        <v>1482</v>
      </c>
      <c r="D29" s="106">
        <v>0</v>
      </c>
      <c r="E29" s="106">
        <v>0</v>
      </c>
      <c r="F29" s="107" t="s">
        <v>1798</v>
      </c>
    </row>
    <row r="30" spans="1:6" ht="18" x14ac:dyDescent="0.2">
      <c r="A30" s="104"/>
      <c r="B30" s="105" t="s">
        <v>569</v>
      </c>
      <c r="C30" s="106">
        <v>240</v>
      </c>
      <c r="D30" s="106">
        <v>0</v>
      </c>
      <c r="E30" s="106">
        <v>0</v>
      </c>
      <c r="F30" s="107" t="s">
        <v>1798</v>
      </c>
    </row>
    <row r="31" spans="1:6" ht="18" x14ac:dyDescent="0.2">
      <c r="A31" s="104"/>
      <c r="B31" s="105" t="s">
        <v>570</v>
      </c>
      <c r="C31" s="106">
        <v>250</v>
      </c>
      <c r="D31" s="106">
        <v>0</v>
      </c>
      <c r="E31" s="106">
        <v>0</v>
      </c>
      <c r="F31" s="107" t="s">
        <v>1798</v>
      </c>
    </row>
    <row r="32" spans="1:6" ht="18" x14ac:dyDescent="0.2">
      <c r="A32" s="104"/>
      <c r="B32" s="105" t="s">
        <v>571</v>
      </c>
      <c r="C32" s="106">
        <v>599</v>
      </c>
      <c r="D32" s="106">
        <v>0</v>
      </c>
      <c r="E32" s="106">
        <v>0</v>
      </c>
      <c r="F32" s="107" t="s">
        <v>1798</v>
      </c>
    </row>
    <row r="33" spans="1:6" ht="18" x14ac:dyDescent="0.2">
      <c r="A33" s="104"/>
      <c r="B33" s="105" t="s">
        <v>572</v>
      </c>
      <c r="C33" s="106">
        <v>262</v>
      </c>
      <c r="D33" s="106">
        <v>0</v>
      </c>
      <c r="E33" s="106">
        <v>0</v>
      </c>
      <c r="F33" s="107" t="s">
        <v>1798</v>
      </c>
    </row>
    <row r="34" spans="1:6" ht="18" x14ac:dyDescent="0.2">
      <c r="A34" s="104"/>
      <c r="B34" s="105" t="s">
        <v>573</v>
      </c>
      <c r="C34" s="106">
        <v>196</v>
      </c>
      <c r="D34" s="106">
        <v>0</v>
      </c>
      <c r="E34" s="106">
        <v>0</v>
      </c>
      <c r="F34" s="107" t="s">
        <v>1798</v>
      </c>
    </row>
    <row r="35" spans="1:6" ht="18" x14ac:dyDescent="0.2">
      <c r="A35" s="104"/>
      <c r="B35" s="34" t="s">
        <v>574</v>
      </c>
      <c r="C35" s="106">
        <v>228</v>
      </c>
      <c r="D35" s="106">
        <v>0</v>
      </c>
      <c r="E35" s="106">
        <v>0</v>
      </c>
      <c r="F35" s="107" t="s">
        <v>1798</v>
      </c>
    </row>
    <row r="36" spans="1:6" ht="18" x14ac:dyDescent="0.2">
      <c r="A36" s="104"/>
      <c r="B36" s="105" t="s">
        <v>575</v>
      </c>
      <c r="C36" s="106">
        <v>15</v>
      </c>
      <c r="D36" s="106">
        <v>0</v>
      </c>
      <c r="E36" s="106">
        <v>0</v>
      </c>
      <c r="F36" s="107" t="s">
        <v>1798</v>
      </c>
    </row>
    <row r="37" spans="1:6" ht="18" x14ac:dyDescent="0.2">
      <c r="A37" s="104"/>
      <c r="B37" s="105" t="s">
        <v>576</v>
      </c>
      <c r="C37" s="106">
        <v>485</v>
      </c>
      <c r="D37" s="106">
        <v>0</v>
      </c>
      <c r="E37" s="106">
        <v>0</v>
      </c>
      <c r="F37" s="107" t="s">
        <v>1798</v>
      </c>
    </row>
    <row r="38" spans="1:6" ht="18" x14ac:dyDescent="0.2">
      <c r="A38" s="104"/>
      <c r="B38" s="105" t="s">
        <v>577</v>
      </c>
      <c r="C38" s="106">
        <v>554</v>
      </c>
      <c r="D38" s="106">
        <v>0</v>
      </c>
      <c r="E38" s="106">
        <v>0</v>
      </c>
      <c r="F38" s="107" t="s">
        <v>1798</v>
      </c>
    </row>
    <row r="39" spans="1:6" ht="18" x14ac:dyDescent="0.2">
      <c r="A39" s="104"/>
      <c r="B39" s="105" t="s">
        <v>578</v>
      </c>
      <c r="C39" s="106">
        <v>982</v>
      </c>
      <c r="D39" s="106">
        <v>0</v>
      </c>
      <c r="E39" s="106">
        <v>0</v>
      </c>
      <c r="F39" s="107" t="s">
        <v>1798</v>
      </c>
    </row>
    <row r="40" spans="1:6" ht="18" x14ac:dyDescent="0.2">
      <c r="A40" s="104"/>
      <c r="B40" s="105" t="s">
        <v>579</v>
      </c>
      <c r="C40" s="106">
        <v>126</v>
      </c>
      <c r="D40" s="106">
        <v>0</v>
      </c>
      <c r="E40" s="106">
        <v>0</v>
      </c>
      <c r="F40" s="107" t="s">
        <v>1798</v>
      </c>
    </row>
    <row r="41" spans="1:6" ht="18" x14ac:dyDescent="0.2">
      <c r="A41" s="104"/>
      <c r="B41" s="105" t="s">
        <v>580</v>
      </c>
      <c r="C41" s="106">
        <v>137</v>
      </c>
      <c r="D41" s="106">
        <v>0</v>
      </c>
      <c r="E41" s="106">
        <v>0</v>
      </c>
      <c r="F41" s="107" t="s">
        <v>1798</v>
      </c>
    </row>
    <row r="42" spans="1:6" ht="18" x14ac:dyDescent="0.2">
      <c r="A42" s="104"/>
      <c r="B42" s="105" t="s">
        <v>581</v>
      </c>
      <c r="C42" s="106">
        <v>365</v>
      </c>
      <c r="D42" s="106">
        <v>0</v>
      </c>
      <c r="E42" s="106">
        <v>0</v>
      </c>
      <c r="F42" s="107" t="s">
        <v>1798</v>
      </c>
    </row>
    <row r="43" spans="1:6" ht="18" x14ac:dyDescent="0.2">
      <c r="A43" s="104"/>
      <c r="B43" s="105" t="s">
        <v>582</v>
      </c>
      <c r="C43" s="106">
        <v>24</v>
      </c>
      <c r="D43" s="106">
        <v>0</v>
      </c>
      <c r="E43" s="106">
        <v>0</v>
      </c>
      <c r="F43" s="107" t="s">
        <v>1798</v>
      </c>
    </row>
    <row r="44" spans="1:6" ht="18" x14ac:dyDescent="0.2">
      <c r="A44" s="104"/>
      <c r="B44" s="105" t="s">
        <v>583</v>
      </c>
      <c r="C44" s="106">
        <v>21</v>
      </c>
      <c r="D44" s="106">
        <v>0</v>
      </c>
      <c r="E44" s="106">
        <v>0</v>
      </c>
      <c r="F44" s="107" t="s">
        <v>1798</v>
      </c>
    </row>
    <row r="45" spans="1:6" ht="18" x14ac:dyDescent="0.2">
      <c r="A45" s="104"/>
      <c r="B45" s="105" t="s">
        <v>584</v>
      </c>
      <c r="C45" s="106">
        <v>365</v>
      </c>
      <c r="D45" s="106">
        <v>0</v>
      </c>
      <c r="E45" s="106">
        <v>0</v>
      </c>
      <c r="F45" s="107" t="s">
        <v>1798</v>
      </c>
    </row>
    <row r="46" spans="1:6" ht="18" x14ac:dyDescent="0.2">
      <c r="A46" s="104"/>
      <c r="B46" s="105" t="s">
        <v>585</v>
      </c>
      <c r="C46" s="106">
        <v>90</v>
      </c>
      <c r="D46" s="106">
        <v>0</v>
      </c>
      <c r="E46" s="106">
        <v>0</v>
      </c>
      <c r="F46" s="107" t="s">
        <v>1798</v>
      </c>
    </row>
    <row r="47" spans="1:6" ht="18" x14ac:dyDescent="0.2">
      <c r="A47" s="104"/>
      <c r="B47" s="105" t="s">
        <v>586</v>
      </c>
      <c r="C47" s="106">
        <v>177</v>
      </c>
      <c r="D47" s="106">
        <v>0</v>
      </c>
      <c r="E47" s="106">
        <v>0</v>
      </c>
      <c r="F47" s="107" t="s">
        <v>1798</v>
      </c>
    </row>
    <row r="48" spans="1:6" ht="18" x14ac:dyDescent="0.2">
      <c r="A48" s="104"/>
      <c r="B48" s="105" t="s">
        <v>587</v>
      </c>
      <c r="C48" s="106">
        <v>257</v>
      </c>
      <c r="D48" s="106">
        <v>0</v>
      </c>
      <c r="E48" s="106">
        <v>0</v>
      </c>
      <c r="F48" s="107" t="s">
        <v>1798</v>
      </c>
    </row>
    <row r="49" spans="1:6" ht="18" x14ac:dyDescent="0.2">
      <c r="A49" s="104"/>
      <c r="B49" s="105" t="s">
        <v>588</v>
      </c>
      <c r="C49" s="106">
        <v>64</v>
      </c>
      <c r="D49" s="106">
        <v>0</v>
      </c>
      <c r="E49" s="106">
        <v>0</v>
      </c>
      <c r="F49" s="107" t="s">
        <v>1798</v>
      </c>
    </row>
    <row r="50" spans="1:6" ht="18" x14ac:dyDescent="0.2">
      <c r="A50" s="104"/>
      <c r="B50" s="105" t="s">
        <v>589</v>
      </c>
      <c r="C50" s="106">
        <v>386</v>
      </c>
      <c r="D50" s="106">
        <v>0</v>
      </c>
      <c r="E50" s="106">
        <v>0</v>
      </c>
      <c r="F50" s="107" t="s">
        <v>1798</v>
      </c>
    </row>
    <row r="51" spans="1:6" ht="18" x14ac:dyDescent="0.2">
      <c r="A51" s="104"/>
      <c r="B51" s="105" t="s">
        <v>590</v>
      </c>
      <c r="C51" s="106">
        <v>1092</v>
      </c>
      <c r="D51" s="106">
        <v>0</v>
      </c>
      <c r="E51" s="106">
        <v>0</v>
      </c>
      <c r="F51" s="107" t="s">
        <v>1798</v>
      </c>
    </row>
    <row r="52" spans="1:6" ht="18" x14ac:dyDescent="0.2">
      <c r="A52" s="104"/>
      <c r="B52" s="105" t="s">
        <v>591</v>
      </c>
      <c r="C52" s="106">
        <v>3576</v>
      </c>
      <c r="D52" s="106">
        <v>0</v>
      </c>
      <c r="E52" s="106">
        <v>0</v>
      </c>
      <c r="F52" s="107" t="s">
        <v>1798</v>
      </c>
    </row>
    <row r="53" spans="1:6" ht="18" x14ac:dyDescent="0.2">
      <c r="A53" s="104"/>
      <c r="B53" s="105" t="s">
        <v>592</v>
      </c>
      <c r="C53" s="106">
        <v>105</v>
      </c>
      <c r="D53" s="106">
        <v>0</v>
      </c>
      <c r="E53" s="106">
        <v>0</v>
      </c>
      <c r="F53" s="107" t="s">
        <v>1798</v>
      </c>
    </row>
    <row r="54" spans="1:6" ht="18" x14ac:dyDescent="0.2">
      <c r="A54" s="104"/>
      <c r="B54" s="105" t="s">
        <v>593</v>
      </c>
      <c r="C54" s="106">
        <v>133</v>
      </c>
      <c r="D54" s="106">
        <v>0</v>
      </c>
      <c r="E54" s="106">
        <v>0</v>
      </c>
      <c r="F54" s="107" t="s">
        <v>1798</v>
      </c>
    </row>
    <row r="55" spans="1:6" ht="18" x14ac:dyDescent="0.2">
      <c r="A55" s="104"/>
      <c r="B55" s="105" t="s">
        <v>594</v>
      </c>
      <c r="C55" s="106">
        <v>124</v>
      </c>
      <c r="D55" s="106">
        <v>0</v>
      </c>
      <c r="E55" s="106">
        <v>0</v>
      </c>
      <c r="F55" s="107" t="s">
        <v>1798</v>
      </c>
    </row>
    <row r="56" spans="1:6" ht="18" x14ac:dyDescent="0.2">
      <c r="A56" s="104"/>
      <c r="B56" s="105" t="s">
        <v>595</v>
      </c>
      <c r="C56" s="106">
        <v>241</v>
      </c>
      <c r="D56" s="106">
        <v>0</v>
      </c>
      <c r="E56" s="106">
        <v>0</v>
      </c>
      <c r="F56" s="107" t="s">
        <v>1798</v>
      </c>
    </row>
    <row r="57" spans="1:6" ht="18" x14ac:dyDescent="0.2">
      <c r="A57" s="104"/>
      <c r="B57" s="105" t="s">
        <v>596</v>
      </c>
      <c r="C57" s="106">
        <v>598</v>
      </c>
      <c r="D57" s="106">
        <v>0</v>
      </c>
      <c r="E57" s="106">
        <v>0</v>
      </c>
      <c r="F57" s="107" t="s">
        <v>1798</v>
      </c>
    </row>
    <row r="58" spans="1:6" ht="18" x14ac:dyDescent="0.2">
      <c r="A58" s="104"/>
      <c r="B58" s="105" t="s">
        <v>597</v>
      </c>
      <c r="C58" s="106">
        <v>555</v>
      </c>
      <c r="D58" s="106">
        <v>0</v>
      </c>
      <c r="E58" s="106">
        <v>0</v>
      </c>
      <c r="F58" s="107" t="s">
        <v>1798</v>
      </c>
    </row>
    <row r="59" spans="1:6" ht="18" x14ac:dyDescent="0.2">
      <c r="A59" s="104"/>
      <c r="B59" s="105" t="s">
        <v>598</v>
      </c>
      <c r="C59" s="106">
        <v>430</v>
      </c>
      <c r="D59" s="106">
        <v>0</v>
      </c>
      <c r="E59" s="106">
        <v>0</v>
      </c>
      <c r="F59" s="107" t="s">
        <v>1798</v>
      </c>
    </row>
    <row r="60" spans="1:6" ht="18" x14ac:dyDescent="0.2">
      <c r="A60" s="104"/>
      <c r="B60" s="105" t="s">
        <v>466</v>
      </c>
      <c r="C60" s="106">
        <v>127</v>
      </c>
      <c r="D60" s="106">
        <v>0</v>
      </c>
      <c r="E60" s="106">
        <v>0</v>
      </c>
      <c r="F60" s="107" t="s">
        <v>1798</v>
      </c>
    </row>
    <row r="61" spans="1:6" ht="18" x14ac:dyDescent="0.2">
      <c r="A61" s="104"/>
      <c r="B61" s="105" t="s">
        <v>599</v>
      </c>
      <c r="C61" s="106">
        <v>261</v>
      </c>
      <c r="D61" s="106">
        <v>0</v>
      </c>
      <c r="E61" s="106">
        <v>0</v>
      </c>
      <c r="F61" s="107" t="s">
        <v>1798</v>
      </c>
    </row>
    <row r="62" spans="1:6" ht="18" x14ac:dyDescent="0.2">
      <c r="A62" s="104"/>
      <c r="B62" s="105" t="s">
        <v>600</v>
      </c>
      <c r="C62" s="106">
        <v>221</v>
      </c>
      <c r="D62" s="106">
        <v>0</v>
      </c>
      <c r="E62" s="106">
        <v>0</v>
      </c>
      <c r="F62" s="107" t="s">
        <v>1798</v>
      </c>
    </row>
    <row r="63" spans="1:6" ht="18" x14ac:dyDescent="0.2">
      <c r="A63" s="104"/>
      <c r="B63" s="105" t="s">
        <v>601</v>
      </c>
      <c r="C63" s="106">
        <v>27</v>
      </c>
      <c r="D63" s="106">
        <v>0</v>
      </c>
      <c r="E63" s="106">
        <v>0</v>
      </c>
      <c r="F63" s="107" t="s">
        <v>1798</v>
      </c>
    </row>
    <row r="64" spans="1:6" ht="18" x14ac:dyDescent="0.2">
      <c r="A64" s="104"/>
      <c r="B64" s="105" t="s">
        <v>602</v>
      </c>
      <c r="C64" s="106">
        <v>1121</v>
      </c>
      <c r="D64" s="106">
        <v>0</v>
      </c>
      <c r="E64" s="106">
        <v>0</v>
      </c>
      <c r="F64" s="107" t="s">
        <v>1798</v>
      </c>
    </row>
    <row r="65" spans="1:6" ht="18" x14ac:dyDescent="0.2">
      <c r="A65" s="104"/>
      <c r="B65" s="105" t="s">
        <v>603</v>
      </c>
      <c r="C65" s="106">
        <v>176</v>
      </c>
      <c r="D65" s="106">
        <v>0</v>
      </c>
      <c r="E65" s="106">
        <v>0</v>
      </c>
      <c r="F65" s="107" t="s">
        <v>1798</v>
      </c>
    </row>
    <row r="66" spans="1:6" ht="18" x14ac:dyDescent="0.2">
      <c r="A66" s="104"/>
      <c r="B66" s="105" t="s">
        <v>604</v>
      </c>
      <c r="C66" s="106">
        <v>356</v>
      </c>
      <c r="D66" s="106">
        <v>0</v>
      </c>
      <c r="E66" s="106">
        <v>0</v>
      </c>
      <c r="F66" s="107" t="s">
        <v>1798</v>
      </c>
    </row>
    <row r="67" spans="1:6" ht="18" x14ac:dyDescent="0.2">
      <c r="A67" s="104"/>
      <c r="B67" s="105" t="s">
        <v>605</v>
      </c>
      <c r="C67" s="106">
        <v>303</v>
      </c>
      <c r="D67" s="106">
        <v>0</v>
      </c>
      <c r="E67" s="106">
        <v>0</v>
      </c>
      <c r="F67" s="107" t="s">
        <v>1798</v>
      </c>
    </row>
    <row r="68" spans="1:6" ht="18" x14ac:dyDescent="0.2">
      <c r="A68" s="104"/>
      <c r="B68" s="105" t="s">
        <v>606</v>
      </c>
      <c r="C68" s="106">
        <v>56</v>
      </c>
      <c r="D68" s="106">
        <v>0</v>
      </c>
      <c r="E68" s="106">
        <v>0</v>
      </c>
      <c r="F68" s="107" t="s">
        <v>1798</v>
      </c>
    </row>
    <row r="69" spans="1:6" ht="18" x14ac:dyDescent="0.2">
      <c r="A69" s="104"/>
      <c r="B69" s="105" t="s">
        <v>607</v>
      </c>
      <c r="C69" s="106">
        <v>75</v>
      </c>
      <c r="D69" s="106">
        <v>0</v>
      </c>
      <c r="E69" s="106">
        <v>0</v>
      </c>
      <c r="F69" s="107" t="s">
        <v>1798</v>
      </c>
    </row>
    <row r="70" spans="1:6" ht="18" x14ac:dyDescent="0.2">
      <c r="A70" s="104"/>
      <c r="B70" s="34" t="s">
        <v>608</v>
      </c>
      <c r="C70" s="106">
        <v>19</v>
      </c>
      <c r="D70" s="106">
        <v>0</v>
      </c>
      <c r="E70" s="106">
        <v>0</v>
      </c>
      <c r="F70" s="107" t="s">
        <v>1798</v>
      </c>
    </row>
    <row r="71" spans="1:6" ht="18" x14ac:dyDescent="0.2">
      <c r="A71" s="104"/>
      <c r="B71" s="105" t="s">
        <v>238</v>
      </c>
      <c r="C71" s="106">
        <v>8</v>
      </c>
      <c r="D71" s="106">
        <v>0</v>
      </c>
      <c r="E71" s="106">
        <v>0</v>
      </c>
      <c r="F71" s="107" t="s">
        <v>1798</v>
      </c>
    </row>
    <row r="72" spans="1:6" ht="18" x14ac:dyDescent="0.2">
      <c r="A72" s="104"/>
      <c r="B72" s="105" t="s">
        <v>609</v>
      </c>
      <c r="C72" s="106">
        <v>25</v>
      </c>
      <c r="D72" s="106">
        <v>0</v>
      </c>
      <c r="E72" s="106">
        <v>0</v>
      </c>
      <c r="F72" s="107" t="s">
        <v>1798</v>
      </c>
    </row>
    <row r="73" spans="1:6" ht="18" x14ac:dyDescent="0.2">
      <c r="A73" s="104"/>
      <c r="B73" s="105" t="s">
        <v>610</v>
      </c>
      <c r="C73" s="106">
        <v>7</v>
      </c>
      <c r="D73" s="106">
        <v>0</v>
      </c>
      <c r="E73" s="106">
        <v>0</v>
      </c>
      <c r="F73" s="107" t="s">
        <v>1798</v>
      </c>
    </row>
    <row r="74" spans="1:6" ht="18" x14ac:dyDescent="0.2">
      <c r="A74" s="104"/>
      <c r="B74" s="105" t="s">
        <v>611</v>
      </c>
      <c r="C74" s="106">
        <v>130</v>
      </c>
      <c r="D74" s="106">
        <v>0</v>
      </c>
      <c r="E74" s="106">
        <v>0</v>
      </c>
      <c r="F74" s="107" t="s">
        <v>1798</v>
      </c>
    </row>
    <row r="75" spans="1:6" ht="18" x14ac:dyDescent="0.2">
      <c r="A75" s="104"/>
      <c r="B75" s="105" t="s">
        <v>612</v>
      </c>
      <c r="C75" s="106">
        <v>0</v>
      </c>
      <c r="D75" s="106">
        <v>0</v>
      </c>
      <c r="E75" s="106">
        <v>0</v>
      </c>
      <c r="F75" s="107" t="s">
        <v>1798</v>
      </c>
    </row>
    <row r="76" spans="1:6" ht="18" x14ac:dyDescent="0.2">
      <c r="A76" s="104"/>
      <c r="B76" s="105" t="s">
        <v>613</v>
      </c>
      <c r="C76" s="106">
        <v>73</v>
      </c>
      <c r="D76" s="106">
        <v>0</v>
      </c>
      <c r="E76" s="106">
        <v>0</v>
      </c>
      <c r="F76" s="107" t="s">
        <v>1798</v>
      </c>
    </row>
    <row r="77" spans="1:6" ht="18" x14ac:dyDescent="0.2">
      <c r="A77" s="104"/>
      <c r="B77" s="105" t="s">
        <v>614</v>
      </c>
      <c r="C77" s="106">
        <v>10</v>
      </c>
      <c r="D77" s="106">
        <v>0</v>
      </c>
      <c r="E77" s="106">
        <v>0</v>
      </c>
      <c r="F77" s="107" t="s">
        <v>1798</v>
      </c>
    </row>
    <row r="78" spans="1:6" ht="18" x14ac:dyDescent="0.2">
      <c r="A78" s="104"/>
      <c r="B78" s="105" t="s">
        <v>615</v>
      </c>
      <c r="C78" s="106">
        <v>30</v>
      </c>
      <c r="D78" s="106">
        <v>0</v>
      </c>
      <c r="E78" s="106">
        <v>0</v>
      </c>
      <c r="F78" s="107" t="s">
        <v>1798</v>
      </c>
    </row>
    <row r="79" spans="1:6" ht="18" x14ac:dyDescent="0.2">
      <c r="A79" s="104"/>
      <c r="B79" s="105" t="s">
        <v>203</v>
      </c>
      <c r="C79" s="106">
        <v>167</v>
      </c>
      <c r="D79" s="106">
        <v>0</v>
      </c>
      <c r="E79" s="106">
        <v>0</v>
      </c>
      <c r="F79" s="107" t="s">
        <v>1798</v>
      </c>
    </row>
    <row r="80" spans="1:6" ht="18" x14ac:dyDescent="0.2">
      <c r="A80" s="104"/>
      <c r="B80" s="105" t="s">
        <v>616</v>
      </c>
      <c r="C80" s="106">
        <v>4</v>
      </c>
      <c r="D80" s="106">
        <v>0</v>
      </c>
      <c r="E80" s="106">
        <v>0</v>
      </c>
      <c r="F80" s="107" t="s">
        <v>1798</v>
      </c>
    </row>
    <row r="81" spans="1:6" ht="18" x14ac:dyDescent="0.2">
      <c r="A81" s="104"/>
      <c r="B81" s="105" t="s">
        <v>617</v>
      </c>
      <c r="C81" s="106">
        <v>17</v>
      </c>
      <c r="D81" s="106">
        <v>0</v>
      </c>
      <c r="E81" s="106">
        <v>0</v>
      </c>
      <c r="F81" s="107" t="s">
        <v>1798</v>
      </c>
    </row>
    <row r="82" spans="1:6" ht="18" x14ac:dyDescent="0.2">
      <c r="A82" s="104"/>
      <c r="B82" s="105" t="s">
        <v>618</v>
      </c>
      <c r="C82" s="106">
        <v>65</v>
      </c>
      <c r="D82" s="106">
        <v>0</v>
      </c>
      <c r="E82" s="106">
        <v>0</v>
      </c>
      <c r="F82" s="107" t="s">
        <v>1798</v>
      </c>
    </row>
    <row r="83" spans="1:6" ht="18" x14ac:dyDescent="0.2">
      <c r="A83" s="104"/>
      <c r="B83" s="105" t="s">
        <v>619</v>
      </c>
      <c r="C83" s="106">
        <v>82</v>
      </c>
      <c r="D83" s="106">
        <v>0</v>
      </c>
      <c r="E83" s="106">
        <v>0</v>
      </c>
      <c r="F83" s="107" t="s">
        <v>1798</v>
      </c>
    </row>
    <row r="84" spans="1:6" ht="18" x14ac:dyDescent="0.2">
      <c r="A84" s="104"/>
      <c r="B84" s="105" t="s">
        <v>620</v>
      </c>
      <c r="C84" s="106">
        <v>10</v>
      </c>
      <c r="D84" s="106">
        <v>0</v>
      </c>
      <c r="E84" s="106">
        <v>0</v>
      </c>
      <c r="F84" s="107" t="s">
        <v>1798</v>
      </c>
    </row>
    <row r="85" spans="1:6" ht="18" x14ac:dyDescent="0.2">
      <c r="A85" s="104"/>
      <c r="B85" s="105" t="s">
        <v>621</v>
      </c>
      <c r="C85" s="106">
        <v>18</v>
      </c>
      <c r="D85" s="106">
        <v>0</v>
      </c>
      <c r="E85" s="106">
        <v>0</v>
      </c>
      <c r="F85" s="107" t="s">
        <v>1798</v>
      </c>
    </row>
    <row r="86" spans="1:6" ht="18" x14ac:dyDescent="0.2">
      <c r="A86" s="104"/>
      <c r="B86" s="105" t="s">
        <v>622</v>
      </c>
      <c r="C86" s="106">
        <v>11</v>
      </c>
      <c r="D86" s="106">
        <v>0</v>
      </c>
      <c r="E86" s="106">
        <v>0</v>
      </c>
      <c r="F86" s="107" t="s">
        <v>1798</v>
      </c>
    </row>
    <row r="87" spans="1:6" ht="18" x14ac:dyDescent="0.2">
      <c r="A87" s="104"/>
      <c r="B87" s="105" t="s">
        <v>623</v>
      </c>
      <c r="C87" s="106">
        <v>27</v>
      </c>
      <c r="D87" s="106">
        <v>0</v>
      </c>
      <c r="E87" s="106">
        <v>0</v>
      </c>
      <c r="F87" s="107" t="s">
        <v>1798</v>
      </c>
    </row>
    <row r="88" spans="1:6" ht="18" x14ac:dyDescent="0.2">
      <c r="A88" s="104"/>
      <c r="B88" s="105" t="s">
        <v>624</v>
      </c>
      <c r="C88" s="106">
        <v>1</v>
      </c>
      <c r="D88" s="106">
        <v>0</v>
      </c>
      <c r="E88" s="106">
        <v>0</v>
      </c>
      <c r="F88" s="107" t="s">
        <v>1798</v>
      </c>
    </row>
    <row r="89" spans="1:6" ht="18" x14ac:dyDescent="0.2">
      <c r="A89" s="104"/>
      <c r="B89" s="105" t="s">
        <v>625</v>
      </c>
      <c r="C89" s="106">
        <v>40</v>
      </c>
      <c r="D89" s="106">
        <v>0</v>
      </c>
      <c r="E89" s="106">
        <v>0</v>
      </c>
      <c r="F89" s="107" t="s">
        <v>1798</v>
      </c>
    </row>
    <row r="90" spans="1:6" ht="18" x14ac:dyDescent="0.2">
      <c r="A90" s="104"/>
      <c r="B90" s="105" t="s">
        <v>626</v>
      </c>
      <c r="C90" s="106">
        <v>38</v>
      </c>
      <c r="D90" s="106">
        <v>0</v>
      </c>
      <c r="E90" s="106">
        <v>0</v>
      </c>
      <c r="F90" s="107" t="s">
        <v>1798</v>
      </c>
    </row>
    <row r="91" spans="1:6" ht="18" x14ac:dyDescent="0.2">
      <c r="A91" s="104"/>
      <c r="B91" s="105" t="s">
        <v>627</v>
      </c>
      <c r="C91" s="106">
        <v>71</v>
      </c>
      <c r="D91" s="106">
        <v>0</v>
      </c>
      <c r="E91" s="106">
        <v>0</v>
      </c>
      <c r="F91" s="107" t="s">
        <v>1798</v>
      </c>
    </row>
    <row r="92" spans="1:6" ht="18" x14ac:dyDescent="0.2">
      <c r="A92" s="104"/>
      <c r="B92" s="105" t="s">
        <v>628</v>
      </c>
      <c r="C92" s="106">
        <v>10</v>
      </c>
      <c r="D92" s="106">
        <v>0</v>
      </c>
      <c r="E92" s="106">
        <v>0</v>
      </c>
      <c r="F92" s="107" t="s">
        <v>1798</v>
      </c>
    </row>
    <row r="93" spans="1:6" ht="18" x14ac:dyDescent="0.2">
      <c r="A93" s="104"/>
      <c r="B93" s="105" t="s">
        <v>34</v>
      </c>
      <c r="C93" s="106">
        <v>64</v>
      </c>
      <c r="D93" s="106">
        <v>0</v>
      </c>
      <c r="E93" s="106">
        <v>0</v>
      </c>
      <c r="F93" s="107" t="s">
        <v>1798</v>
      </c>
    </row>
    <row r="94" spans="1:6" ht="18" x14ac:dyDescent="0.2">
      <c r="A94" s="104"/>
      <c r="B94" s="105" t="s">
        <v>629</v>
      </c>
      <c r="C94" s="106">
        <v>32</v>
      </c>
      <c r="D94" s="106">
        <v>0</v>
      </c>
      <c r="E94" s="106">
        <v>0</v>
      </c>
      <c r="F94" s="107" t="s">
        <v>1798</v>
      </c>
    </row>
    <row r="95" spans="1:6" ht="18" x14ac:dyDescent="0.2">
      <c r="A95" s="104"/>
      <c r="B95" s="105" t="s">
        <v>630</v>
      </c>
      <c r="C95" s="106">
        <v>18</v>
      </c>
      <c r="D95" s="106">
        <v>0</v>
      </c>
      <c r="E95" s="106">
        <v>0</v>
      </c>
      <c r="F95" s="107" t="s">
        <v>1798</v>
      </c>
    </row>
    <row r="96" spans="1:6" ht="18" x14ac:dyDescent="0.2">
      <c r="A96" s="104"/>
      <c r="B96" s="105" t="s">
        <v>631</v>
      </c>
      <c r="C96" s="106">
        <v>3</v>
      </c>
      <c r="D96" s="106">
        <v>0</v>
      </c>
      <c r="E96" s="106">
        <v>0</v>
      </c>
      <c r="F96" s="107" t="s">
        <v>1798</v>
      </c>
    </row>
    <row r="97" spans="1:6" ht="18" x14ac:dyDescent="0.2">
      <c r="A97" s="104"/>
      <c r="B97" s="105" t="s">
        <v>632</v>
      </c>
      <c r="C97" s="106">
        <v>28</v>
      </c>
      <c r="D97" s="106">
        <v>0</v>
      </c>
      <c r="E97" s="106">
        <v>0</v>
      </c>
      <c r="F97" s="107" t="s">
        <v>1798</v>
      </c>
    </row>
    <row r="98" spans="1:6" ht="18" x14ac:dyDescent="0.2">
      <c r="A98" s="104"/>
      <c r="B98" s="105" t="s">
        <v>633</v>
      </c>
      <c r="C98" s="106">
        <v>47</v>
      </c>
      <c r="D98" s="106">
        <v>0</v>
      </c>
      <c r="E98" s="106">
        <v>0</v>
      </c>
      <c r="F98" s="107" t="s">
        <v>1798</v>
      </c>
    </row>
    <row r="99" spans="1:6" ht="18" x14ac:dyDescent="0.2">
      <c r="A99" s="104"/>
      <c r="B99" s="105" t="s">
        <v>634</v>
      </c>
      <c r="C99" s="106">
        <v>32</v>
      </c>
      <c r="D99" s="106">
        <v>0</v>
      </c>
      <c r="E99" s="106">
        <v>0</v>
      </c>
      <c r="F99" s="107" t="s">
        <v>1798</v>
      </c>
    </row>
    <row r="100" spans="1:6" ht="18" x14ac:dyDescent="0.2">
      <c r="A100" s="104"/>
      <c r="B100" s="105" t="s">
        <v>635</v>
      </c>
      <c r="C100" s="106">
        <v>30</v>
      </c>
      <c r="D100" s="106">
        <v>0</v>
      </c>
      <c r="E100" s="106">
        <v>0</v>
      </c>
      <c r="F100" s="107" t="s">
        <v>1798</v>
      </c>
    </row>
    <row r="101" spans="1:6" ht="18" x14ac:dyDescent="0.2">
      <c r="A101" s="104"/>
      <c r="B101" s="105" t="s">
        <v>636</v>
      </c>
      <c r="C101" s="106">
        <v>74</v>
      </c>
      <c r="D101" s="106">
        <v>0</v>
      </c>
      <c r="E101" s="106">
        <v>0</v>
      </c>
      <c r="F101" s="107" t="s">
        <v>1798</v>
      </c>
    </row>
    <row r="102" spans="1:6" ht="18" x14ac:dyDescent="0.2">
      <c r="A102" s="104"/>
      <c r="B102" s="105" t="s">
        <v>637</v>
      </c>
      <c r="C102" s="106">
        <v>17</v>
      </c>
      <c r="D102" s="106">
        <v>0</v>
      </c>
      <c r="E102" s="106">
        <v>0</v>
      </c>
      <c r="F102" s="107" t="s">
        <v>1798</v>
      </c>
    </row>
    <row r="103" spans="1:6" ht="18" x14ac:dyDescent="0.2">
      <c r="A103" s="104"/>
      <c r="B103" s="105" t="s">
        <v>638</v>
      </c>
      <c r="C103" s="106">
        <v>39</v>
      </c>
      <c r="D103" s="106">
        <v>0</v>
      </c>
      <c r="E103" s="106">
        <v>0</v>
      </c>
      <c r="F103" s="107" t="s">
        <v>1798</v>
      </c>
    </row>
    <row r="104" spans="1:6" ht="18" x14ac:dyDescent="0.2">
      <c r="A104" s="104"/>
      <c r="B104" s="105" t="s">
        <v>639</v>
      </c>
      <c r="C104" s="106">
        <v>6</v>
      </c>
      <c r="D104" s="106">
        <v>0</v>
      </c>
      <c r="E104" s="106">
        <v>0</v>
      </c>
      <c r="F104" s="107" t="s">
        <v>1798</v>
      </c>
    </row>
    <row r="105" spans="1:6" ht="18" x14ac:dyDescent="0.2">
      <c r="A105" s="104"/>
      <c r="B105" s="105" t="s">
        <v>640</v>
      </c>
      <c r="C105" s="106">
        <v>0</v>
      </c>
      <c r="D105" s="106">
        <v>0</v>
      </c>
      <c r="E105" s="106">
        <v>0</v>
      </c>
      <c r="F105" s="107" t="s">
        <v>1798</v>
      </c>
    </row>
    <row r="106" spans="1:6" ht="64" customHeight="1" x14ac:dyDescent="0.2">
      <c r="A106" s="100">
        <v>3</v>
      </c>
      <c r="B106" s="101" t="s">
        <v>12</v>
      </c>
      <c r="C106" s="102">
        <v>260000</v>
      </c>
      <c r="D106" s="103">
        <f>SUM(D107:D185)</f>
        <v>11.167999999999999</v>
      </c>
      <c r="E106" s="103">
        <f>SUM(E107:E185)</f>
        <v>11</v>
      </c>
      <c r="F106" s="108">
        <f>E106*100/D106</f>
        <v>98.495702005730664</v>
      </c>
    </row>
    <row r="107" spans="1:6" ht="16" x14ac:dyDescent="0.2">
      <c r="A107" s="104"/>
      <c r="B107" s="105" t="s">
        <v>641</v>
      </c>
      <c r="C107" s="106">
        <v>223360</v>
      </c>
      <c r="D107" s="106">
        <f>C107/20000</f>
        <v>11.167999999999999</v>
      </c>
      <c r="E107" s="106">
        <v>11</v>
      </c>
      <c r="F107" s="108">
        <f>E107*100/D107</f>
        <v>98.495702005730664</v>
      </c>
    </row>
    <row r="108" spans="1:6" ht="18" x14ac:dyDescent="0.2">
      <c r="A108" s="104"/>
      <c r="B108" s="105" t="s">
        <v>642</v>
      </c>
      <c r="C108" s="106">
        <v>25</v>
      </c>
      <c r="D108" s="106">
        <v>0</v>
      </c>
      <c r="E108" s="106">
        <v>0</v>
      </c>
      <c r="F108" s="107" t="s">
        <v>1798</v>
      </c>
    </row>
    <row r="109" spans="1:6" ht="18" x14ac:dyDescent="0.2">
      <c r="A109" s="104"/>
      <c r="B109" s="105" t="s">
        <v>643</v>
      </c>
      <c r="C109" s="106">
        <v>44</v>
      </c>
      <c r="D109" s="106">
        <v>0</v>
      </c>
      <c r="E109" s="106">
        <v>0</v>
      </c>
      <c r="F109" s="107" t="s">
        <v>1798</v>
      </c>
    </row>
    <row r="110" spans="1:6" ht="18" x14ac:dyDescent="0.2">
      <c r="A110" s="104"/>
      <c r="B110" s="105" t="s">
        <v>644</v>
      </c>
      <c r="C110" s="106">
        <v>152</v>
      </c>
      <c r="D110" s="106">
        <v>0</v>
      </c>
      <c r="E110" s="106">
        <v>0</v>
      </c>
      <c r="F110" s="107" t="s">
        <v>1798</v>
      </c>
    </row>
    <row r="111" spans="1:6" ht="18" x14ac:dyDescent="0.2">
      <c r="A111" s="104"/>
      <c r="B111" s="105" t="s">
        <v>645</v>
      </c>
      <c r="C111" s="106">
        <v>37</v>
      </c>
      <c r="D111" s="106">
        <v>0</v>
      </c>
      <c r="E111" s="106">
        <v>0</v>
      </c>
      <c r="F111" s="107" t="s">
        <v>1798</v>
      </c>
    </row>
    <row r="112" spans="1:6" ht="18" x14ac:dyDescent="0.2">
      <c r="A112" s="104"/>
      <c r="B112" s="105" t="s">
        <v>646</v>
      </c>
      <c r="C112" s="106">
        <v>2</v>
      </c>
      <c r="D112" s="106">
        <v>0</v>
      </c>
      <c r="E112" s="106">
        <v>0</v>
      </c>
      <c r="F112" s="107" t="s">
        <v>1798</v>
      </c>
    </row>
    <row r="113" spans="1:6" ht="18" x14ac:dyDescent="0.2">
      <c r="A113" s="104"/>
      <c r="B113" s="105" t="s">
        <v>647</v>
      </c>
      <c r="C113" s="106">
        <v>111</v>
      </c>
      <c r="D113" s="106">
        <v>0</v>
      </c>
      <c r="E113" s="106">
        <v>0</v>
      </c>
      <c r="F113" s="107" t="s">
        <v>1798</v>
      </c>
    </row>
    <row r="114" spans="1:6" ht="18" x14ac:dyDescent="0.2">
      <c r="A114" s="104"/>
      <c r="B114" s="105" t="s">
        <v>648</v>
      </c>
      <c r="C114" s="106">
        <v>221</v>
      </c>
      <c r="D114" s="106">
        <v>0</v>
      </c>
      <c r="E114" s="106">
        <v>0</v>
      </c>
      <c r="F114" s="107" t="s">
        <v>1798</v>
      </c>
    </row>
    <row r="115" spans="1:6" ht="18" x14ac:dyDescent="0.2">
      <c r="A115" s="104"/>
      <c r="B115" s="105" t="s">
        <v>558</v>
      </c>
      <c r="C115" s="106">
        <v>931</v>
      </c>
      <c r="D115" s="106">
        <v>0</v>
      </c>
      <c r="E115" s="106">
        <v>0</v>
      </c>
      <c r="F115" s="107" t="s">
        <v>1798</v>
      </c>
    </row>
    <row r="116" spans="1:6" ht="18" x14ac:dyDescent="0.2">
      <c r="A116" s="104"/>
      <c r="B116" s="105" t="s">
        <v>649</v>
      </c>
      <c r="C116" s="106">
        <v>126</v>
      </c>
      <c r="D116" s="106">
        <v>0</v>
      </c>
      <c r="E116" s="106">
        <v>0</v>
      </c>
      <c r="F116" s="107" t="s">
        <v>1798</v>
      </c>
    </row>
    <row r="117" spans="1:6" ht="18" x14ac:dyDescent="0.2">
      <c r="A117" s="104"/>
      <c r="B117" s="105" t="s">
        <v>650</v>
      </c>
      <c r="C117" s="106">
        <v>61</v>
      </c>
      <c r="D117" s="106">
        <v>0</v>
      </c>
      <c r="E117" s="106">
        <v>0</v>
      </c>
      <c r="F117" s="107" t="s">
        <v>1798</v>
      </c>
    </row>
    <row r="118" spans="1:6" ht="18" x14ac:dyDescent="0.2">
      <c r="A118" s="104"/>
      <c r="B118" s="105" t="s">
        <v>651</v>
      </c>
      <c r="C118" s="106">
        <v>75</v>
      </c>
      <c r="D118" s="106">
        <v>0</v>
      </c>
      <c r="E118" s="106">
        <v>0</v>
      </c>
      <c r="F118" s="107" t="s">
        <v>1798</v>
      </c>
    </row>
    <row r="119" spans="1:6" ht="18" x14ac:dyDescent="0.2">
      <c r="A119" s="104"/>
      <c r="B119" s="105" t="s">
        <v>652</v>
      </c>
      <c r="C119" s="106">
        <v>50</v>
      </c>
      <c r="D119" s="106">
        <v>0</v>
      </c>
      <c r="E119" s="106">
        <v>0</v>
      </c>
      <c r="F119" s="107" t="s">
        <v>1798</v>
      </c>
    </row>
    <row r="120" spans="1:6" ht="18" x14ac:dyDescent="0.2">
      <c r="A120" s="104"/>
      <c r="B120" s="105" t="s">
        <v>653</v>
      </c>
      <c r="C120" s="106">
        <v>0</v>
      </c>
      <c r="D120" s="106">
        <v>0</v>
      </c>
      <c r="E120" s="106">
        <v>0</v>
      </c>
      <c r="F120" s="107" t="s">
        <v>1798</v>
      </c>
    </row>
    <row r="121" spans="1:6" ht="18" x14ac:dyDescent="0.2">
      <c r="A121" s="104"/>
      <c r="B121" s="105" t="s">
        <v>654</v>
      </c>
      <c r="C121" s="106">
        <v>114</v>
      </c>
      <c r="D121" s="106">
        <v>0</v>
      </c>
      <c r="E121" s="106">
        <v>0</v>
      </c>
      <c r="F121" s="107" t="s">
        <v>1798</v>
      </c>
    </row>
    <row r="122" spans="1:6" ht="18" x14ac:dyDescent="0.2">
      <c r="A122" s="104"/>
      <c r="B122" s="105" t="s">
        <v>655</v>
      </c>
      <c r="C122" s="106">
        <v>822</v>
      </c>
      <c r="D122" s="106">
        <v>0</v>
      </c>
      <c r="E122" s="106">
        <v>0</v>
      </c>
      <c r="F122" s="107" t="s">
        <v>1798</v>
      </c>
    </row>
    <row r="123" spans="1:6" ht="18" x14ac:dyDescent="0.2">
      <c r="A123" s="104"/>
      <c r="B123" s="105" t="s">
        <v>656</v>
      </c>
      <c r="C123" s="106">
        <v>298</v>
      </c>
      <c r="D123" s="106">
        <v>0</v>
      </c>
      <c r="E123" s="106">
        <v>0</v>
      </c>
      <c r="F123" s="107" t="s">
        <v>1798</v>
      </c>
    </row>
    <row r="124" spans="1:6" ht="18" x14ac:dyDescent="0.2">
      <c r="A124" s="104"/>
      <c r="B124" s="105" t="s">
        <v>657</v>
      </c>
      <c r="C124" s="106">
        <v>166</v>
      </c>
      <c r="D124" s="106">
        <v>0</v>
      </c>
      <c r="E124" s="106">
        <v>0</v>
      </c>
      <c r="F124" s="107" t="s">
        <v>1798</v>
      </c>
    </row>
    <row r="125" spans="1:6" ht="18" x14ac:dyDescent="0.2">
      <c r="A125" s="104"/>
      <c r="B125" s="105" t="s">
        <v>445</v>
      </c>
      <c r="C125" s="106">
        <v>166</v>
      </c>
      <c r="D125" s="106">
        <v>0</v>
      </c>
      <c r="E125" s="106">
        <v>0</v>
      </c>
      <c r="F125" s="107" t="s">
        <v>1798</v>
      </c>
    </row>
    <row r="126" spans="1:6" ht="18" x14ac:dyDescent="0.2">
      <c r="A126" s="104"/>
      <c r="B126" s="105" t="s">
        <v>658</v>
      </c>
      <c r="C126" s="106">
        <v>3730</v>
      </c>
      <c r="D126" s="106">
        <v>0</v>
      </c>
      <c r="E126" s="106">
        <v>0</v>
      </c>
      <c r="F126" s="107" t="s">
        <v>1798</v>
      </c>
    </row>
    <row r="127" spans="1:6" ht="18" x14ac:dyDescent="0.2">
      <c r="A127" s="104"/>
      <c r="B127" s="105" t="s">
        <v>212</v>
      </c>
      <c r="C127" s="106">
        <v>58</v>
      </c>
      <c r="D127" s="106">
        <v>0</v>
      </c>
      <c r="E127" s="106">
        <v>0</v>
      </c>
      <c r="F127" s="107" t="s">
        <v>1798</v>
      </c>
    </row>
    <row r="128" spans="1:6" ht="18" x14ac:dyDescent="0.2">
      <c r="A128" s="104"/>
      <c r="B128" s="105" t="s">
        <v>659</v>
      </c>
      <c r="C128" s="106">
        <v>721</v>
      </c>
      <c r="D128" s="106">
        <v>0</v>
      </c>
      <c r="E128" s="106">
        <v>0</v>
      </c>
      <c r="F128" s="107" t="s">
        <v>1798</v>
      </c>
    </row>
    <row r="129" spans="1:6" ht="18" x14ac:dyDescent="0.2">
      <c r="A129" s="104"/>
      <c r="B129" s="105" t="s">
        <v>660</v>
      </c>
      <c r="C129" s="106">
        <v>417</v>
      </c>
      <c r="D129" s="106">
        <v>0</v>
      </c>
      <c r="E129" s="106">
        <v>0</v>
      </c>
      <c r="F129" s="107" t="s">
        <v>1798</v>
      </c>
    </row>
    <row r="130" spans="1:6" ht="18" x14ac:dyDescent="0.2">
      <c r="A130" s="104"/>
      <c r="B130" s="105" t="s">
        <v>285</v>
      </c>
      <c r="C130" s="106">
        <v>338</v>
      </c>
      <c r="D130" s="106">
        <v>0</v>
      </c>
      <c r="E130" s="106">
        <v>0</v>
      </c>
      <c r="F130" s="107" t="s">
        <v>1798</v>
      </c>
    </row>
    <row r="131" spans="1:6" ht="18" x14ac:dyDescent="0.2">
      <c r="A131" s="104"/>
      <c r="B131" s="105" t="s">
        <v>344</v>
      </c>
      <c r="C131" s="106">
        <v>528</v>
      </c>
      <c r="D131" s="106">
        <v>0</v>
      </c>
      <c r="E131" s="106">
        <v>0</v>
      </c>
      <c r="F131" s="107" t="s">
        <v>1798</v>
      </c>
    </row>
    <row r="132" spans="1:6" ht="18" x14ac:dyDescent="0.2">
      <c r="A132" s="104"/>
      <c r="B132" s="105" t="s">
        <v>661</v>
      </c>
      <c r="C132" s="106">
        <v>442</v>
      </c>
      <c r="D132" s="106">
        <v>0</v>
      </c>
      <c r="E132" s="106">
        <v>0</v>
      </c>
      <c r="F132" s="107" t="s">
        <v>1798</v>
      </c>
    </row>
    <row r="133" spans="1:6" ht="18" x14ac:dyDescent="0.2">
      <c r="A133" s="104"/>
      <c r="B133" s="105" t="s">
        <v>662</v>
      </c>
      <c r="C133" s="106">
        <v>1351</v>
      </c>
      <c r="D133" s="106">
        <v>0</v>
      </c>
      <c r="E133" s="106">
        <v>0</v>
      </c>
      <c r="F133" s="107" t="s">
        <v>1798</v>
      </c>
    </row>
    <row r="134" spans="1:6" ht="18" x14ac:dyDescent="0.2">
      <c r="A134" s="104"/>
      <c r="B134" s="105" t="s">
        <v>663</v>
      </c>
      <c r="C134" s="106">
        <v>222</v>
      </c>
      <c r="D134" s="106">
        <v>0</v>
      </c>
      <c r="E134" s="106">
        <v>0</v>
      </c>
      <c r="F134" s="107" t="s">
        <v>1798</v>
      </c>
    </row>
    <row r="135" spans="1:6" ht="18" x14ac:dyDescent="0.2">
      <c r="A135" s="104"/>
      <c r="B135" s="105" t="s">
        <v>664</v>
      </c>
      <c r="C135" s="106">
        <v>960</v>
      </c>
      <c r="D135" s="106">
        <v>0</v>
      </c>
      <c r="E135" s="106">
        <v>0</v>
      </c>
      <c r="F135" s="107" t="s">
        <v>1798</v>
      </c>
    </row>
    <row r="136" spans="1:6" ht="18" x14ac:dyDescent="0.2">
      <c r="A136" s="104"/>
      <c r="B136" s="105" t="s">
        <v>665</v>
      </c>
      <c r="C136" s="106">
        <v>225</v>
      </c>
      <c r="D136" s="106">
        <v>0</v>
      </c>
      <c r="E136" s="106">
        <v>0</v>
      </c>
      <c r="F136" s="107" t="s">
        <v>1798</v>
      </c>
    </row>
    <row r="137" spans="1:6" ht="18" x14ac:dyDescent="0.2">
      <c r="A137" s="104"/>
      <c r="B137" s="105" t="s">
        <v>666</v>
      </c>
      <c r="C137" s="106">
        <v>777</v>
      </c>
      <c r="D137" s="106">
        <v>0</v>
      </c>
      <c r="E137" s="106">
        <v>0</v>
      </c>
      <c r="F137" s="107" t="s">
        <v>1798</v>
      </c>
    </row>
    <row r="138" spans="1:6" ht="18" x14ac:dyDescent="0.2">
      <c r="A138" s="104"/>
      <c r="B138" s="105" t="s">
        <v>667</v>
      </c>
      <c r="C138" s="106">
        <v>1162</v>
      </c>
      <c r="D138" s="106">
        <v>0</v>
      </c>
      <c r="E138" s="106">
        <v>0</v>
      </c>
      <c r="F138" s="107" t="s">
        <v>1798</v>
      </c>
    </row>
    <row r="139" spans="1:6" ht="18" x14ac:dyDescent="0.2">
      <c r="A139" s="104"/>
      <c r="B139" s="105" t="s">
        <v>668</v>
      </c>
      <c r="C139" s="106">
        <v>266</v>
      </c>
      <c r="D139" s="106">
        <v>0</v>
      </c>
      <c r="E139" s="106">
        <v>0</v>
      </c>
      <c r="F139" s="107" t="s">
        <v>1798</v>
      </c>
    </row>
    <row r="140" spans="1:6" ht="18" x14ac:dyDescent="0.2">
      <c r="A140" s="104"/>
      <c r="B140" s="105" t="s">
        <v>669</v>
      </c>
      <c r="C140" s="106">
        <v>1046</v>
      </c>
      <c r="D140" s="106">
        <v>0</v>
      </c>
      <c r="E140" s="106">
        <v>0</v>
      </c>
      <c r="F140" s="107" t="s">
        <v>1798</v>
      </c>
    </row>
    <row r="141" spans="1:6" ht="18" x14ac:dyDescent="0.2">
      <c r="A141" s="104"/>
      <c r="B141" s="105" t="s">
        <v>670</v>
      </c>
      <c r="C141" s="106">
        <v>183</v>
      </c>
      <c r="D141" s="106">
        <v>0</v>
      </c>
      <c r="E141" s="106">
        <v>0</v>
      </c>
      <c r="F141" s="107" t="s">
        <v>1798</v>
      </c>
    </row>
    <row r="142" spans="1:6" ht="18" x14ac:dyDescent="0.2">
      <c r="A142" s="104"/>
      <c r="B142" s="105" t="s">
        <v>671</v>
      </c>
      <c r="C142" s="106">
        <v>1534</v>
      </c>
      <c r="D142" s="106">
        <v>0</v>
      </c>
      <c r="E142" s="106">
        <v>0</v>
      </c>
      <c r="F142" s="107" t="s">
        <v>1798</v>
      </c>
    </row>
    <row r="143" spans="1:6" ht="18" x14ac:dyDescent="0.2">
      <c r="A143" s="104"/>
      <c r="B143" s="105" t="s">
        <v>672</v>
      </c>
      <c r="C143" s="106">
        <v>211</v>
      </c>
      <c r="D143" s="106">
        <v>0</v>
      </c>
      <c r="E143" s="106">
        <v>0</v>
      </c>
      <c r="F143" s="107" t="s">
        <v>1798</v>
      </c>
    </row>
    <row r="144" spans="1:6" ht="18" x14ac:dyDescent="0.2">
      <c r="A144" s="104"/>
      <c r="B144" s="105" t="s">
        <v>673</v>
      </c>
      <c r="C144" s="106">
        <v>123</v>
      </c>
      <c r="D144" s="106">
        <v>0</v>
      </c>
      <c r="E144" s="106">
        <v>0</v>
      </c>
      <c r="F144" s="107" t="s">
        <v>1798</v>
      </c>
    </row>
    <row r="145" spans="1:6" ht="18" x14ac:dyDescent="0.2">
      <c r="A145" s="104"/>
      <c r="B145" s="105" t="s">
        <v>38</v>
      </c>
      <c r="C145" s="106">
        <v>41</v>
      </c>
      <c r="D145" s="106">
        <v>0</v>
      </c>
      <c r="E145" s="106">
        <v>0</v>
      </c>
      <c r="F145" s="107" t="s">
        <v>1798</v>
      </c>
    </row>
    <row r="146" spans="1:6" ht="18" x14ac:dyDescent="0.2">
      <c r="A146" s="104"/>
      <c r="B146" s="105" t="s">
        <v>674</v>
      </c>
      <c r="C146" s="106">
        <v>199</v>
      </c>
      <c r="D146" s="106">
        <v>0</v>
      </c>
      <c r="E146" s="106">
        <v>0</v>
      </c>
      <c r="F146" s="107" t="s">
        <v>1798</v>
      </c>
    </row>
    <row r="147" spans="1:6" ht="18" x14ac:dyDescent="0.2">
      <c r="A147" s="104"/>
      <c r="B147" s="105" t="s">
        <v>675</v>
      </c>
      <c r="C147" s="106">
        <v>58</v>
      </c>
      <c r="D147" s="106">
        <v>0</v>
      </c>
      <c r="E147" s="106">
        <v>0</v>
      </c>
      <c r="F147" s="107" t="s">
        <v>1798</v>
      </c>
    </row>
    <row r="148" spans="1:6" ht="18" x14ac:dyDescent="0.2">
      <c r="A148" s="104"/>
      <c r="B148" s="105" t="s">
        <v>273</v>
      </c>
      <c r="C148" s="106">
        <v>129</v>
      </c>
      <c r="D148" s="106">
        <v>0</v>
      </c>
      <c r="E148" s="106">
        <v>0</v>
      </c>
      <c r="F148" s="107" t="s">
        <v>1798</v>
      </c>
    </row>
    <row r="149" spans="1:6" ht="18" x14ac:dyDescent="0.2">
      <c r="A149" s="104"/>
      <c r="B149" s="105" t="s">
        <v>676</v>
      </c>
      <c r="C149" s="106">
        <v>518</v>
      </c>
      <c r="D149" s="106">
        <v>0</v>
      </c>
      <c r="E149" s="106">
        <v>0</v>
      </c>
      <c r="F149" s="107" t="s">
        <v>1798</v>
      </c>
    </row>
    <row r="150" spans="1:6" ht="18" x14ac:dyDescent="0.2">
      <c r="A150" s="104"/>
      <c r="B150" s="105" t="s">
        <v>677</v>
      </c>
      <c r="C150" s="106">
        <v>178</v>
      </c>
      <c r="D150" s="106">
        <v>0</v>
      </c>
      <c r="E150" s="106">
        <v>0</v>
      </c>
      <c r="F150" s="107" t="s">
        <v>1798</v>
      </c>
    </row>
    <row r="151" spans="1:6" ht="18" x14ac:dyDescent="0.2">
      <c r="A151" s="104"/>
      <c r="B151" s="105" t="s">
        <v>579</v>
      </c>
      <c r="C151" s="106">
        <v>270</v>
      </c>
      <c r="D151" s="106">
        <v>0</v>
      </c>
      <c r="E151" s="106">
        <v>0</v>
      </c>
      <c r="F151" s="107" t="s">
        <v>1798</v>
      </c>
    </row>
    <row r="152" spans="1:6" ht="18" x14ac:dyDescent="0.2">
      <c r="A152" s="104"/>
      <c r="B152" s="105" t="s">
        <v>678</v>
      </c>
      <c r="C152" s="106">
        <v>1259</v>
      </c>
      <c r="D152" s="106">
        <v>0</v>
      </c>
      <c r="E152" s="106">
        <v>0</v>
      </c>
      <c r="F152" s="107" t="s">
        <v>1798</v>
      </c>
    </row>
    <row r="153" spans="1:6" ht="18" x14ac:dyDescent="0.2">
      <c r="A153" s="104"/>
      <c r="B153" s="105" t="s">
        <v>679</v>
      </c>
      <c r="C153" s="106">
        <v>985</v>
      </c>
      <c r="D153" s="106">
        <v>0</v>
      </c>
      <c r="E153" s="106">
        <v>0</v>
      </c>
      <c r="F153" s="107" t="s">
        <v>1798</v>
      </c>
    </row>
    <row r="154" spans="1:6" ht="18" x14ac:dyDescent="0.2">
      <c r="A154" s="104"/>
      <c r="B154" s="105" t="s">
        <v>680</v>
      </c>
      <c r="C154" s="106">
        <v>135</v>
      </c>
      <c r="D154" s="106">
        <v>0</v>
      </c>
      <c r="E154" s="106">
        <v>0</v>
      </c>
      <c r="F154" s="107" t="s">
        <v>1798</v>
      </c>
    </row>
    <row r="155" spans="1:6" ht="18" x14ac:dyDescent="0.2">
      <c r="A155" s="104"/>
      <c r="B155" s="105" t="s">
        <v>681</v>
      </c>
      <c r="C155" s="106">
        <v>2259</v>
      </c>
      <c r="D155" s="106">
        <v>0</v>
      </c>
      <c r="E155" s="106">
        <v>0</v>
      </c>
      <c r="F155" s="107" t="s">
        <v>1798</v>
      </c>
    </row>
    <row r="156" spans="1:6" ht="18" x14ac:dyDescent="0.2">
      <c r="A156" s="104"/>
      <c r="B156" s="105" t="s">
        <v>682</v>
      </c>
      <c r="C156" s="106">
        <v>497</v>
      </c>
      <c r="D156" s="106">
        <v>0</v>
      </c>
      <c r="E156" s="106">
        <v>0</v>
      </c>
      <c r="F156" s="107" t="s">
        <v>1798</v>
      </c>
    </row>
    <row r="157" spans="1:6" ht="18" x14ac:dyDescent="0.2">
      <c r="A157" s="104"/>
      <c r="B157" s="105" t="s">
        <v>683</v>
      </c>
      <c r="C157" s="106">
        <v>189</v>
      </c>
      <c r="D157" s="106">
        <v>0</v>
      </c>
      <c r="E157" s="106">
        <v>0</v>
      </c>
      <c r="F157" s="107" t="s">
        <v>1798</v>
      </c>
    </row>
    <row r="158" spans="1:6" ht="18" x14ac:dyDescent="0.2">
      <c r="A158" s="104"/>
      <c r="B158" s="105" t="s">
        <v>684</v>
      </c>
      <c r="C158" s="106">
        <v>127</v>
      </c>
      <c r="D158" s="106">
        <v>0</v>
      </c>
      <c r="E158" s="106">
        <v>0</v>
      </c>
      <c r="F158" s="107" t="s">
        <v>1798</v>
      </c>
    </row>
    <row r="159" spans="1:6" ht="18" x14ac:dyDescent="0.2">
      <c r="A159" s="104"/>
      <c r="B159" s="105" t="s">
        <v>685</v>
      </c>
      <c r="C159" s="106">
        <v>444</v>
      </c>
      <c r="D159" s="106">
        <v>0</v>
      </c>
      <c r="E159" s="106">
        <v>0</v>
      </c>
      <c r="F159" s="107" t="s">
        <v>1798</v>
      </c>
    </row>
    <row r="160" spans="1:6" ht="18" x14ac:dyDescent="0.2">
      <c r="A160" s="104"/>
      <c r="B160" s="105" t="s">
        <v>686</v>
      </c>
      <c r="C160" s="106">
        <v>2785</v>
      </c>
      <c r="D160" s="106">
        <v>0</v>
      </c>
      <c r="E160" s="106">
        <v>0</v>
      </c>
      <c r="F160" s="107" t="s">
        <v>1798</v>
      </c>
    </row>
    <row r="161" spans="1:6" ht="18" x14ac:dyDescent="0.2">
      <c r="A161" s="104"/>
      <c r="B161" s="105" t="s">
        <v>687</v>
      </c>
      <c r="C161" s="106">
        <v>91</v>
      </c>
      <c r="D161" s="106">
        <v>0</v>
      </c>
      <c r="E161" s="106">
        <v>0</v>
      </c>
      <c r="F161" s="107" t="s">
        <v>1798</v>
      </c>
    </row>
    <row r="162" spans="1:6" ht="18" x14ac:dyDescent="0.2">
      <c r="A162" s="104"/>
      <c r="B162" s="105" t="s">
        <v>688</v>
      </c>
      <c r="C162" s="106">
        <v>1296</v>
      </c>
      <c r="D162" s="106">
        <v>0</v>
      </c>
      <c r="E162" s="106">
        <v>0</v>
      </c>
      <c r="F162" s="107" t="s">
        <v>1798</v>
      </c>
    </row>
    <row r="163" spans="1:6" ht="18" x14ac:dyDescent="0.2">
      <c r="A163" s="104"/>
      <c r="B163" s="105" t="s">
        <v>689</v>
      </c>
      <c r="C163" s="106">
        <v>534</v>
      </c>
      <c r="D163" s="106">
        <v>0</v>
      </c>
      <c r="E163" s="106">
        <v>0</v>
      </c>
      <c r="F163" s="107" t="s">
        <v>1798</v>
      </c>
    </row>
    <row r="164" spans="1:6" ht="18" x14ac:dyDescent="0.2">
      <c r="A164" s="104"/>
      <c r="B164" s="105" t="s">
        <v>348</v>
      </c>
      <c r="C164" s="106">
        <v>491</v>
      </c>
      <c r="D164" s="106">
        <v>0</v>
      </c>
      <c r="E164" s="106">
        <v>0</v>
      </c>
      <c r="F164" s="107" t="s">
        <v>1798</v>
      </c>
    </row>
    <row r="165" spans="1:6" ht="18" x14ac:dyDescent="0.2">
      <c r="A165" s="104"/>
      <c r="B165" s="105" t="s">
        <v>690</v>
      </c>
      <c r="C165" s="106">
        <v>179</v>
      </c>
      <c r="D165" s="106">
        <v>0</v>
      </c>
      <c r="E165" s="106">
        <v>0</v>
      </c>
      <c r="F165" s="107" t="s">
        <v>1798</v>
      </c>
    </row>
    <row r="166" spans="1:6" ht="18" x14ac:dyDescent="0.2">
      <c r="A166" s="104"/>
      <c r="B166" s="105" t="s">
        <v>691</v>
      </c>
      <c r="C166" s="106">
        <v>2820</v>
      </c>
      <c r="D166" s="106">
        <v>0</v>
      </c>
      <c r="E166" s="106">
        <v>0</v>
      </c>
      <c r="F166" s="107" t="s">
        <v>1798</v>
      </c>
    </row>
    <row r="167" spans="1:6" ht="18" x14ac:dyDescent="0.2">
      <c r="A167" s="104"/>
      <c r="B167" s="105" t="s">
        <v>692</v>
      </c>
      <c r="C167" s="106">
        <v>426</v>
      </c>
      <c r="D167" s="106">
        <v>0</v>
      </c>
      <c r="E167" s="106">
        <v>0</v>
      </c>
      <c r="F167" s="107" t="s">
        <v>1798</v>
      </c>
    </row>
    <row r="168" spans="1:6" ht="18" x14ac:dyDescent="0.2">
      <c r="A168" s="104"/>
      <c r="B168" s="105" t="s">
        <v>693</v>
      </c>
      <c r="C168" s="106">
        <v>335</v>
      </c>
      <c r="D168" s="106">
        <v>0</v>
      </c>
      <c r="E168" s="106">
        <v>0</v>
      </c>
      <c r="F168" s="107" t="s">
        <v>1798</v>
      </c>
    </row>
    <row r="169" spans="1:6" ht="18" x14ac:dyDescent="0.2">
      <c r="A169" s="104"/>
      <c r="B169" s="105" t="s">
        <v>695</v>
      </c>
      <c r="C169" s="106">
        <v>221</v>
      </c>
      <c r="D169" s="106">
        <v>0</v>
      </c>
      <c r="E169" s="106">
        <v>0</v>
      </c>
      <c r="F169" s="107" t="s">
        <v>1798</v>
      </c>
    </row>
    <row r="170" spans="1:6" ht="18" x14ac:dyDescent="0.2">
      <c r="A170" s="104"/>
      <c r="B170" s="105" t="s">
        <v>694</v>
      </c>
      <c r="C170" s="106">
        <v>1326</v>
      </c>
      <c r="D170" s="106">
        <v>0</v>
      </c>
      <c r="E170" s="106">
        <v>0</v>
      </c>
      <c r="F170" s="107" t="s">
        <v>1798</v>
      </c>
    </row>
    <row r="171" spans="1:6" ht="18" x14ac:dyDescent="0.2">
      <c r="A171" s="104"/>
      <c r="B171" s="105" t="s">
        <v>696</v>
      </c>
      <c r="C171" s="106">
        <v>244</v>
      </c>
      <c r="D171" s="106">
        <v>0</v>
      </c>
      <c r="E171" s="106">
        <v>0</v>
      </c>
      <c r="F171" s="107" t="s">
        <v>1798</v>
      </c>
    </row>
    <row r="172" spans="1:6" ht="18" x14ac:dyDescent="0.2">
      <c r="A172" s="104"/>
      <c r="B172" s="34" t="s">
        <v>609</v>
      </c>
      <c r="C172" s="106">
        <v>90</v>
      </c>
      <c r="D172" s="106">
        <v>0</v>
      </c>
      <c r="E172" s="106">
        <v>0</v>
      </c>
      <c r="F172" s="107" t="s">
        <v>1798</v>
      </c>
    </row>
    <row r="173" spans="1:6" ht="18" x14ac:dyDescent="0.2">
      <c r="A173" s="104"/>
      <c r="B173" s="105" t="s">
        <v>697</v>
      </c>
      <c r="C173" s="106">
        <v>187</v>
      </c>
      <c r="D173" s="106">
        <v>0</v>
      </c>
      <c r="E173" s="106">
        <v>0</v>
      </c>
      <c r="F173" s="107" t="s">
        <v>1798</v>
      </c>
    </row>
    <row r="174" spans="1:6" ht="18" x14ac:dyDescent="0.2">
      <c r="A174" s="104"/>
      <c r="B174" s="105" t="s">
        <v>698</v>
      </c>
      <c r="C174" s="106">
        <v>55</v>
      </c>
      <c r="D174" s="106">
        <v>0</v>
      </c>
      <c r="E174" s="106">
        <v>0</v>
      </c>
      <c r="F174" s="107" t="s">
        <v>1798</v>
      </c>
    </row>
    <row r="175" spans="1:6" ht="18" x14ac:dyDescent="0.2">
      <c r="A175" s="104"/>
      <c r="B175" s="105" t="s">
        <v>699</v>
      </c>
      <c r="C175" s="106">
        <v>96</v>
      </c>
      <c r="D175" s="106">
        <v>0</v>
      </c>
      <c r="E175" s="106">
        <v>0</v>
      </c>
      <c r="F175" s="107" t="s">
        <v>1798</v>
      </c>
    </row>
    <row r="176" spans="1:6" ht="18" x14ac:dyDescent="0.2">
      <c r="A176" s="104"/>
      <c r="B176" s="105" t="s">
        <v>700</v>
      </c>
      <c r="C176" s="106">
        <v>44</v>
      </c>
      <c r="D176" s="106">
        <v>0</v>
      </c>
      <c r="E176" s="106">
        <v>0</v>
      </c>
      <c r="F176" s="107" t="s">
        <v>1798</v>
      </c>
    </row>
    <row r="177" spans="1:6" ht="18" x14ac:dyDescent="0.2">
      <c r="A177" s="104"/>
      <c r="B177" s="105" t="s">
        <v>701</v>
      </c>
      <c r="C177" s="106">
        <v>99</v>
      </c>
      <c r="D177" s="106">
        <v>0</v>
      </c>
      <c r="E177" s="106">
        <v>0</v>
      </c>
      <c r="F177" s="107" t="s">
        <v>1798</v>
      </c>
    </row>
    <row r="178" spans="1:6" ht="18" x14ac:dyDescent="0.2">
      <c r="A178" s="104"/>
      <c r="B178" s="105" t="s">
        <v>702</v>
      </c>
      <c r="C178" s="106">
        <v>15</v>
      </c>
      <c r="D178" s="106">
        <v>0</v>
      </c>
      <c r="E178" s="106">
        <v>0</v>
      </c>
      <c r="F178" s="107" t="s">
        <v>1798</v>
      </c>
    </row>
    <row r="179" spans="1:6" ht="18" x14ac:dyDescent="0.2">
      <c r="A179" s="104"/>
      <c r="B179" s="105" t="s">
        <v>703</v>
      </c>
      <c r="C179" s="106">
        <v>88</v>
      </c>
      <c r="D179" s="106">
        <v>0</v>
      </c>
      <c r="E179" s="106">
        <v>0</v>
      </c>
      <c r="F179" s="107" t="s">
        <v>1798</v>
      </c>
    </row>
    <row r="180" spans="1:6" ht="18" x14ac:dyDescent="0.2">
      <c r="A180" s="104"/>
      <c r="B180" s="105" t="s">
        <v>704</v>
      </c>
      <c r="C180" s="106">
        <v>37</v>
      </c>
      <c r="D180" s="106">
        <v>0</v>
      </c>
      <c r="E180" s="106">
        <v>0</v>
      </c>
      <c r="F180" s="107" t="s">
        <v>1798</v>
      </c>
    </row>
    <row r="181" spans="1:6" ht="18" x14ac:dyDescent="0.2">
      <c r="A181" s="104"/>
      <c r="B181" s="105" t="s">
        <v>705</v>
      </c>
      <c r="C181" s="106">
        <v>8</v>
      </c>
      <c r="D181" s="106">
        <v>0</v>
      </c>
      <c r="E181" s="106">
        <v>0</v>
      </c>
      <c r="F181" s="107" t="s">
        <v>1798</v>
      </c>
    </row>
    <row r="182" spans="1:6" ht="18" x14ac:dyDescent="0.2">
      <c r="A182" s="104"/>
      <c r="B182" s="105" t="s">
        <v>706</v>
      </c>
      <c r="C182" s="106">
        <v>67</v>
      </c>
      <c r="D182" s="106">
        <v>0</v>
      </c>
      <c r="E182" s="106">
        <v>0</v>
      </c>
      <c r="F182" s="107" t="s">
        <v>1798</v>
      </c>
    </row>
    <row r="183" spans="1:6" ht="18" x14ac:dyDescent="0.2">
      <c r="A183" s="104"/>
      <c r="B183" s="105" t="s">
        <v>707</v>
      </c>
      <c r="C183" s="106">
        <v>8</v>
      </c>
      <c r="D183" s="106">
        <v>0</v>
      </c>
      <c r="E183" s="106">
        <v>0</v>
      </c>
      <c r="F183" s="107" t="s">
        <v>1798</v>
      </c>
    </row>
    <row r="184" spans="1:6" ht="18" x14ac:dyDescent="0.2">
      <c r="A184" s="104"/>
      <c r="B184" s="105" t="s">
        <v>708</v>
      </c>
      <c r="C184" s="106">
        <v>14</v>
      </c>
      <c r="D184" s="106">
        <v>0</v>
      </c>
      <c r="E184" s="106">
        <v>0</v>
      </c>
      <c r="F184" s="107" t="s">
        <v>1798</v>
      </c>
    </row>
    <row r="185" spans="1:6" ht="18" x14ac:dyDescent="0.2">
      <c r="A185" s="104"/>
      <c r="B185" s="105" t="s">
        <v>709</v>
      </c>
      <c r="C185" s="106">
        <v>87</v>
      </c>
      <c r="D185" s="106">
        <v>0</v>
      </c>
      <c r="E185" s="106">
        <v>0</v>
      </c>
      <c r="F185" s="107" t="s">
        <v>1798</v>
      </c>
    </row>
    <row r="186" spans="1:6" ht="16" x14ac:dyDescent="0.2">
      <c r="A186" s="109"/>
      <c r="B186" s="110" t="s">
        <v>1517</v>
      </c>
      <c r="C186" s="111"/>
      <c r="D186" s="111"/>
      <c r="E186" s="111"/>
      <c r="F186" s="111"/>
    </row>
    <row r="187" spans="1:6" ht="128" customHeight="1" x14ac:dyDescent="0.2">
      <c r="A187" s="112"/>
      <c r="B187" s="101" t="s">
        <v>1516</v>
      </c>
      <c r="C187" s="96">
        <v>61800</v>
      </c>
      <c r="D187" s="113">
        <f>D188+D190+D195+D197+D203+D208+D211+D216+D225+D227+D231+D234+D241+D246+D257+D265+D270+D272+D275+D283+D288</f>
        <v>1</v>
      </c>
      <c r="E187" s="113">
        <f>E188+E190+E195+E197+E203+E208+E211+E216+E225+E227+E231+E234+E241+E246+E257+E265+E270+E272+E275+E283+E288</f>
        <v>0</v>
      </c>
      <c r="F187" s="84">
        <f>E187*100/D187</f>
        <v>0</v>
      </c>
    </row>
    <row r="188" spans="1:6" ht="16" x14ac:dyDescent="0.2">
      <c r="A188" s="114">
        <v>1</v>
      </c>
      <c r="B188" s="115" t="s">
        <v>1526</v>
      </c>
      <c r="C188" s="116">
        <v>38447</v>
      </c>
      <c r="D188" s="117">
        <f>D189</f>
        <v>1</v>
      </c>
      <c r="E188" s="117">
        <f>E189</f>
        <v>0</v>
      </c>
      <c r="F188" s="84">
        <f>E188*100/D188</f>
        <v>0</v>
      </c>
    </row>
    <row r="189" spans="1:6" ht="16" x14ac:dyDescent="0.2">
      <c r="A189" s="118"/>
      <c r="B189" s="119" t="s">
        <v>710</v>
      </c>
      <c r="C189" s="120">
        <v>38447</v>
      </c>
      <c r="D189" s="121">
        <v>1</v>
      </c>
      <c r="E189" s="121">
        <v>0</v>
      </c>
      <c r="F189" s="84">
        <f>E189*100/D189</f>
        <v>0</v>
      </c>
    </row>
    <row r="190" spans="1:6" ht="18" x14ac:dyDescent="0.2">
      <c r="A190" s="122">
        <v>2</v>
      </c>
      <c r="B190" s="123" t="s">
        <v>711</v>
      </c>
      <c r="C190" s="124">
        <v>730</v>
      </c>
      <c r="D190" s="117">
        <f>SUM(D191:D194)</f>
        <v>0</v>
      </c>
      <c r="E190" s="117">
        <f>SUM(E191:E194)</f>
        <v>0</v>
      </c>
      <c r="F190" s="107" t="s">
        <v>1798</v>
      </c>
    </row>
    <row r="191" spans="1:6" ht="18" x14ac:dyDescent="0.2">
      <c r="A191" s="104"/>
      <c r="B191" s="105" t="s">
        <v>31</v>
      </c>
      <c r="C191" s="125">
        <v>463</v>
      </c>
      <c r="D191" s="121">
        <v>0</v>
      </c>
      <c r="E191" s="121">
        <v>0</v>
      </c>
      <c r="F191" s="107" t="s">
        <v>1798</v>
      </c>
    </row>
    <row r="192" spans="1:6" ht="18" x14ac:dyDescent="0.2">
      <c r="A192" s="104"/>
      <c r="B192" s="105" t="s">
        <v>32</v>
      </c>
      <c r="C192" s="125">
        <v>252</v>
      </c>
      <c r="D192" s="121">
        <v>0</v>
      </c>
      <c r="E192" s="121">
        <v>0</v>
      </c>
      <c r="F192" s="107" t="s">
        <v>1798</v>
      </c>
    </row>
    <row r="193" spans="1:6" ht="18" x14ac:dyDescent="0.2">
      <c r="A193" s="104"/>
      <c r="B193" s="105" t="s">
        <v>33</v>
      </c>
      <c r="C193" s="125">
        <v>0</v>
      </c>
      <c r="D193" s="121">
        <v>0</v>
      </c>
      <c r="E193" s="121">
        <v>0</v>
      </c>
      <c r="F193" s="107" t="s">
        <v>1798</v>
      </c>
    </row>
    <row r="194" spans="1:6" ht="18" x14ac:dyDescent="0.2">
      <c r="A194" s="104"/>
      <c r="B194" s="105" t="s">
        <v>34</v>
      </c>
      <c r="C194" s="125">
        <v>15</v>
      </c>
      <c r="D194" s="121">
        <v>0</v>
      </c>
      <c r="E194" s="121">
        <v>0</v>
      </c>
      <c r="F194" s="107" t="s">
        <v>1798</v>
      </c>
    </row>
    <row r="195" spans="1:6" ht="18" x14ac:dyDescent="0.2">
      <c r="A195" s="114">
        <v>3</v>
      </c>
      <c r="B195" s="115" t="s">
        <v>1527</v>
      </c>
      <c r="C195" s="116">
        <v>1141</v>
      </c>
      <c r="D195" s="117">
        <f>D196</f>
        <v>0</v>
      </c>
      <c r="E195" s="117">
        <f>E196</f>
        <v>0</v>
      </c>
      <c r="F195" s="107" t="s">
        <v>1798</v>
      </c>
    </row>
    <row r="196" spans="1:6" ht="18" x14ac:dyDescent="0.2">
      <c r="A196" s="121"/>
      <c r="B196" s="126" t="s">
        <v>35</v>
      </c>
      <c r="C196" s="125">
        <v>1141</v>
      </c>
      <c r="D196" s="121">
        <v>0</v>
      </c>
      <c r="E196" s="121">
        <v>0</v>
      </c>
      <c r="F196" s="107" t="s">
        <v>1798</v>
      </c>
    </row>
    <row r="197" spans="1:6" ht="18" x14ac:dyDescent="0.2">
      <c r="A197" s="114">
        <v>4</v>
      </c>
      <c r="B197" s="115" t="s">
        <v>1528</v>
      </c>
      <c r="C197" s="116">
        <f>SUM(C198:C202)</f>
        <v>1229</v>
      </c>
      <c r="D197" s="117">
        <f>SUM(D198:D202)</f>
        <v>0</v>
      </c>
      <c r="E197" s="117">
        <f>SUM(E198:E202)</f>
        <v>0</v>
      </c>
      <c r="F197" s="107" t="s">
        <v>1798</v>
      </c>
    </row>
    <row r="198" spans="1:6" ht="18" x14ac:dyDescent="0.2">
      <c r="A198" s="104"/>
      <c r="B198" s="105" t="s">
        <v>36</v>
      </c>
      <c r="C198" s="125">
        <v>580</v>
      </c>
      <c r="D198" s="121">
        <v>0</v>
      </c>
      <c r="E198" s="121">
        <v>0</v>
      </c>
      <c r="F198" s="107" t="s">
        <v>1798</v>
      </c>
    </row>
    <row r="199" spans="1:6" ht="18" x14ac:dyDescent="0.2">
      <c r="A199" s="104"/>
      <c r="B199" s="105" t="s">
        <v>37</v>
      </c>
      <c r="C199" s="125">
        <v>262</v>
      </c>
      <c r="D199" s="121">
        <v>0</v>
      </c>
      <c r="E199" s="121">
        <v>0</v>
      </c>
      <c r="F199" s="107" t="s">
        <v>1798</v>
      </c>
    </row>
    <row r="200" spans="1:6" ht="18" x14ac:dyDescent="0.2">
      <c r="A200" s="104"/>
      <c r="B200" s="105" t="s">
        <v>38</v>
      </c>
      <c r="C200" s="125">
        <v>60</v>
      </c>
      <c r="D200" s="121">
        <v>0</v>
      </c>
      <c r="E200" s="121">
        <v>0</v>
      </c>
      <c r="F200" s="107" t="s">
        <v>1798</v>
      </c>
    </row>
    <row r="201" spans="1:6" ht="18" x14ac:dyDescent="0.2">
      <c r="A201" s="104"/>
      <c r="B201" s="105" t="s">
        <v>39</v>
      </c>
      <c r="C201" s="125">
        <v>219</v>
      </c>
      <c r="D201" s="121">
        <v>0</v>
      </c>
      <c r="E201" s="121">
        <v>0</v>
      </c>
      <c r="F201" s="107" t="s">
        <v>1798</v>
      </c>
    </row>
    <row r="202" spans="1:6" ht="18" x14ac:dyDescent="0.2">
      <c r="A202" s="104"/>
      <c r="B202" s="105" t="s">
        <v>40</v>
      </c>
      <c r="C202" s="125">
        <v>108</v>
      </c>
      <c r="D202" s="121">
        <v>0</v>
      </c>
      <c r="E202" s="121">
        <v>0</v>
      </c>
      <c r="F202" s="107" t="s">
        <v>1798</v>
      </c>
    </row>
    <row r="203" spans="1:6" ht="18" x14ac:dyDescent="0.2">
      <c r="A203" s="114">
        <v>5</v>
      </c>
      <c r="B203" s="115" t="s">
        <v>1529</v>
      </c>
      <c r="C203" s="116">
        <f>SUM(C204:C207)</f>
        <v>1276</v>
      </c>
      <c r="D203" s="117">
        <f>SUM(D204:D207)</f>
        <v>0</v>
      </c>
      <c r="E203" s="117">
        <f>SUM(E204:E207)</f>
        <v>0</v>
      </c>
      <c r="F203" s="107" t="s">
        <v>1798</v>
      </c>
    </row>
    <row r="204" spans="1:6" ht="18" x14ac:dyDescent="0.2">
      <c r="A204" s="104"/>
      <c r="B204" s="105" t="s">
        <v>41</v>
      </c>
      <c r="C204" s="125">
        <v>673</v>
      </c>
      <c r="D204" s="121">
        <v>0</v>
      </c>
      <c r="E204" s="121">
        <v>0</v>
      </c>
      <c r="F204" s="107" t="s">
        <v>1798</v>
      </c>
    </row>
    <row r="205" spans="1:6" ht="18" x14ac:dyDescent="0.2">
      <c r="A205" s="104"/>
      <c r="B205" s="105" t="s">
        <v>42</v>
      </c>
      <c r="C205" s="125">
        <v>204</v>
      </c>
      <c r="D205" s="121">
        <v>0</v>
      </c>
      <c r="E205" s="121">
        <v>0</v>
      </c>
      <c r="F205" s="107" t="s">
        <v>1798</v>
      </c>
    </row>
    <row r="206" spans="1:6" ht="18" x14ac:dyDescent="0.2">
      <c r="A206" s="104"/>
      <c r="B206" s="105" t="s">
        <v>43</v>
      </c>
      <c r="C206" s="125">
        <v>320</v>
      </c>
      <c r="D206" s="121">
        <v>0</v>
      </c>
      <c r="E206" s="121">
        <v>0</v>
      </c>
      <c r="F206" s="107" t="s">
        <v>1798</v>
      </c>
    </row>
    <row r="207" spans="1:6" ht="18" x14ac:dyDescent="0.2">
      <c r="A207" s="104"/>
      <c r="B207" s="105" t="s">
        <v>44</v>
      </c>
      <c r="C207" s="125">
        <v>79</v>
      </c>
      <c r="D207" s="121">
        <v>0</v>
      </c>
      <c r="E207" s="121">
        <v>0</v>
      </c>
      <c r="F207" s="107" t="s">
        <v>1798</v>
      </c>
    </row>
    <row r="208" spans="1:6" ht="18" x14ac:dyDescent="0.2">
      <c r="A208" s="114">
        <v>6</v>
      </c>
      <c r="B208" s="115" t="s">
        <v>1530</v>
      </c>
      <c r="C208" s="116">
        <f>SUM(C209:C210)</f>
        <v>908</v>
      </c>
      <c r="D208" s="117">
        <f>SUM(D209:D210)</f>
        <v>0</v>
      </c>
      <c r="E208" s="117">
        <f>SUM(E209:E210)</f>
        <v>0</v>
      </c>
      <c r="F208" s="107" t="s">
        <v>1798</v>
      </c>
    </row>
    <row r="209" spans="1:6" ht="18" x14ac:dyDescent="0.2">
      <c r="A209" s="104"/>
      <c r="B209" s="105" t="s">
        <v>45</v>
      </c>
      <c r="C209" s="125">
        <v>889</v>
      </c>
      <c r="D209" s="121">
        <v>0</v>
      </c>
      <c r="E209" s="121">
        <v>0</v>
      </c>
      <c r="F209" s="107" t="s">
        <v>1798</v>
      </c>
    </row>
    <row r="210" spans="1:6" ht="18" x14ac:dyDescent="0.2">
      <c r="A210" s="104"/>
      <c r="B210" s="105" t="s">
        <v>46</v>
      </c>
      <c r="C210" s="125">
        <v>19</v>
      </c>
      <c r="D210" s="121">
        <v>0</v>
      </c>
      <c r="E210" s="121">
        <v>0</v>
      </c>
      <c r="F210" s="107" t="s">
        <v>1798</v>
      </c>
    </row>
    <row r="211" spans="1:6" ht="18" x14ac:dyDescent="0.2">
      <c r="A211" s="114">
        <v>7</v>
      </c>
      <c r="B211" s="115" t="s">
        <v>1531</v>
      </c>
      <c r="C211" s="116">
        <f>SUM(C212:C215)</f>
        <v>679</v>
      </c>
      <c r="D211" s="117">
        <f>SUM(D212:D215)</f>
        <v>0</v>
      </c>
      <c r="E211" s="117">
        <f>SUM(E212:E215)</f>
        <v>0</v>
      </c>
      <c r="F211" s="107" t="s">
        <v>1798</v>
      </c>
    </row>
    <row r="212" spans="1:6" ht="18" x14ac:dyDescent="0.2">
      <c r="A212" s="104"/>
      <c r="B212" s="105" t="s">
        <v>47</v>
      </c>
      <c r="C212" s="125">
        <v>274</v>
      </c>
      <c r="D212" s="121">
        <v>0</v>
      </c>
      <c r="E212" s="121">
        <v>0</v>
      </c>
      <c r="F212" s="107" t="s">
        <v>1798</v>
      </c>
    </row>
    <row r="213" spans="1:6" ht="18" x14ac:dyDescent="0.2">
      <c r="A213" s="104"/>
      <c r="B213" s="105" t="s">
        <v>48</v>
      </c>
      <c r="C213" s="125">
        <v>222</v>
      </c>
      <c r="D213" s="121">
        <v>0</v>
      </c>
      <c r="E213" s="121">
        <v>0</v>
      </c>
      <c r="F213" s="107" t="s">
        <v>1798</v>
      </c>
    </row>
    <row r="214" spans="1:6" ht="18" x14ac:dyDescent="0.2">
      <c r="A214" s="104"/>
      <c r="B214" s="105" t="s">
        <v>49</v>
      </c>
      <c r="C214" s="125">
        <v>90</v>
      </c>
      <c r="D214" s="121">
        <v>0</v>
      </c>
      <c r="E214" s="121">
        <v>0</v>
      </c>
      <c r="F214" s="107" t="s">
        <v>1798</v>
      </c>
    </row>
    <row r="215" spans="1:6" ht="18" x14ac:dyDescent="0.2">
      <c r="A215" s="104"/>
      <c r="B215" s="105" t="s">
        <v>50</v>
      </c>
      <c r="C215" s="125">
        <v>93</v>
      </c>
      <c r="D215" s="121">
        <v>0</v>
      </c>
      <c r="E215" s="121">
        <v>0</v>
      </c>
      <c r="F215" s="107" t="s">
        <v>1798</v>
      </c>
    </row>
    <row r="216" spans="1:6" ht="18" x14ac:dyDescent="0.2">
      <c r="A216" s="114">
        <v>8</v>
      </c>
      <c r="B216" s="115" t="s">
        <v>1532</v>
      </c>
      <c r="C216" s="116">
        <f>SUM(C217:C224)</f>
        <v>947</v>
      </c>
      <c r="D216" s="117">
        <f>SUM(D217:D224)</f>
        <v>0</v>
      </c>
      <c r="E216" s="117">
        <f>SUM(E217:E224)</f>
        <v>0</v>
      </c>
      <c r="F216" s="107" t="s">
        <v>1798</v>
      </c>
    </row>
    <row r="217" spans="1:6" ht="18" x14ac:dyDescent="0.2">
      <c r="A217" s="104"/>
      <c r="B217" s="105" t="s">
        <v>51</v>
      </c>
      <c r="C217" s="125">
        <v>273</v>
      </c>
      <c r="D217" s="121">
        <v>0</v>
      </c>
      <c r="E217" s="121">
        <v>0</v>
      </c>
      <c r="F217" s="107" t="s">
        <v>1798</v>
      </c>
    </row>
    <row r="218" spans="1:6" ht="18" x14ac:dyDescent="0.2">
      <c r="A218" s="104"/>
      <c r="B218" s="105" t="s">
        <v>52</v>
      </c>
      <c r="C218" s="125">
        <v>0</v>
      </c>
      <c r="D218" s="121">
        <v>0</v>
      </c>
      <c r="E218" s="121">
        <v>0</v>
      </c>
      <c r="F218" s="107" t="s">
        <v>1798</v>
      </c>
    </row>
    <row r="219" spans="1:6" ht="18" x14ac:dyDescent="0.2">
      <c r="A219" s="104"/>
      <c r="B219" s="105" t="s">
        <v>53</v>
      </c>
      <c r="C219" s="125">
        <v>152</v>
      </c>
      <c r="D219" s="121">
        <v>0</v>
      </c>
      <c r="E219" s="121">
        <v>0</v>
      </c>
      <c r="F219" s="107" t="s">
        <v>1798</v>
      </c>
    </row>
    <row r="220" spans="1:6" ht="18" x14ac:dyDescent="0.2">
      <c r="A220" s="104"/>
      <c r="B220" s="105" t="s">
        <v>54</v>
      </c>
      <c r="C220" s="125">
        <v>235</v>
      </c>
      <c r="D220" s="121">
        <v>0</v>
      </c>
      <c r="E220" s="121">
        <v>0</v>
      </c>
      <c r="F220" s="107" t="s">
        <v>1798</v>
      </c>
    </row>
    <row r="221" spans="1:6" ht="18" x14ac:dyDescent="0.2">
      <c r="A221" s="104"/>
      <c r="B221" s="105" t="s">
        <v>55</v>
      </c>
      <c r="C221" s="125">
        <v>135</v>
      </c>
      <c r="D221" s="121">
        <v>0</v>
      </c>
      <c r="E221" s="121">
        <v>0</v>
      </c>
      <c r="F221" s="107" t="s">
        <v>1798</v>
      </c>
    </row>
    <row r="222" spans="1:6" ht="18" x14ac:dyDescent="0.2">
      <c r="A222" s="104"/>
      <c r="B222" s="105" t="s">
        <v>56</v>
      </c>
      <c r="C222" s="125">
        <v>1</v>
      </c>
      <c r="D222" s="121">
        <v>0</v>
      </c>
      <c r="E222" s="121">
        <v>0</v>
      </c>
      <c r="F222" s="107" t="s">
        <v>1798</v>
      </c>
    </row>
    <row r="223" spans="1:6" ht="18" x14ac:dyDescent="0.2">
      <c r="A223" s="104"/>
      <c r="B223" s="105" t="s">
        <v>57</v>
      </c>
      <c r="C223" s="125">
        <v>129</v>
      </c>
      <c r="D223" s="121">
        <v>0</v>
      </c>
      <c r="E223" s="121">
        <v>0</v>
      </c>
      <c r="F223" s="107" t="s">
        <v>1798</v>
      </c>
    </row>
    <row r="224" spans="1:6" ht="18" x14ac:dyDescent="0.2">
      <c r="A224" s="104"/>
      <c r="B224" s="105" t="s">
        <v>58</v>
      </c>
      <c r="C224" s="125">
        <v>22</v>
      </c>
      <c r="D224" s="121">
        <v>0</v>
      </c>
      <c r="E224" s="121">
        <v>0</v>
      </c>
      <c r="F224" s="107" t="s">
        <v>1798</v>
      </c>
    </row>
    <row r="225" spans="1:6" ht="18" x14ac:dyDescent="0.2">
      <c r="A225" s="114">
        <v>9</v>
      </c>
      <c r="B225" s="115" t="s">
        <v>1533</v>
      </c>
      <c r="C225" s="116">
        <f>SUM(C226)</f>
        <v>2879</v>
      </c>
      <c r="D225" s="117">
        <f>SUM(D226)</f>
        <v>0</v>
      </c>
      <c r="E225" s="117">
        <f>SUM(E226)</f>
        <v>0</v>
      </c>
      <c r="F225" s="107" t="s">
        <v>1798</v>
      </c>
    </row>
    <row r="226" spans="1:6" ht="18" x14ac:dyDescent="0.2">
      <c r="A226" s="104"/>
      <c r="B226" s="105" t="s">
        <v>59</v>
      </c>
      <c r="C226" s="125">
        <v>2879</v>
      </c>
      <c r="D226" s="121">
        <v>0</v>
      </c>
      <c r="E226" s="121">
        <v>0</v>
      </c>
      <c r="F226" s="107" t="s">
        <v>1798</v>
      </c>
    </row>
    <row r="227" spans="1:6" ht="18" x14ac:dyDescent="0.2">
      <c r="A227" s="114">
        <v>10</v>
      </c>
      <c r="B227" s="115" t="s">
        <v>1534</v>
      </c>
      <c r="C227" s="116">
        <f>SUM(C228:C230)</f>
        <v>1374</v>
      </c>
      <c r="D227" s="117">
        <f>SUM(D228:D230)</f>
        <v>0</v>
      </c>
      <c r="E227" s="117">
        <f>SUM(E228:E230)</f>
        <v>0</v>
      </c>
      <c r="F227" s="107" t="s">
        <v>1798</v>
      </c>
    </row>
    <row r="228" spans="1:6" ht="18" x14ac:dyDescent="0.2">
      <c r="A228" s="104"/>
      <c r="B228" s="105" t="s">
        <v>60</v>
      </c>
      <c r="C228" s="125">
        <v>1225</v>
      </c>
      <c r="D228" s="121">
        <v>0</v>
      </c>
      <c r="E228" s="121">
        <v>0</v>
      </c>
      <c r="F228" s="107" t="s">
        <v>1798</v>
      </c>
    </row>
    <row r="229" spans="1:6" ht="18" x14ac:dyDescent="0.2">
      <c r="A229" s="104"/>
      <c r="B229" s="105" t="s">
        <v>61</v>
      </c>
      <c r="C229" s="125">
        <v>62</v>
      </c>
      <c r="D229" s="121">
        <v>0</v>
      </c>
      <c r="E229" s="121">
        <v>0</v>
      </c>
      <c r="F229" s="107" t="s">
        <v>1798</v>
      </c>
    </row>
    <row r="230" spans="1:6" ht="18" x14ac:dyDescent="0.2">
      <c r="A230" s="104"/>
      <c r="B230" s="105" t="s">
        <v>62</v>
      </c>
      <c r="C230" s="125">
        <v>87</v>
      </c>
      <c r="D230" s="121">
        <v>0</v>
      </c>
      <c r="E230" s="121">
        <v>0</v>
      </c>
      <c r="F230" s="107" t="s">
        <v>1798</v>
      </c>
    </row>
    <row r="231" spans="1:6" ht="18" x14ac:dyDescent="0.2">
      <c r="A231" s="114">
        <v>11</v>
      </c>
      <c r="B231" s="115" t="s">
        <v>1535</v>
      </c>
      <c r="C231" s="116">
        <v>775</v>
      </c>
      <c r="D231" s="117">
        <f>SUM(D232:D233)</f>
        <v>0</v>
      </c>
      <c r="E231" s="117">
        <f>SUM(E232:E233)</f>
        <v>0</v>
      </c>
      <c r="F231" s="107" t="s">
        <v>1798</v>
      </c>
    </row>
    <row r="232" spans="1:6" ht="18" x14ac:dyDescent="0.2">
      <c r="A232" s="104"/>
      <c r="B232" s="105" t="s">
        <v>63</v>
      </c>
      <c r="C232" s="125">
        <v>775</v>
      </c>
      <c r="D232" s="121">
        <v>0</v>
      </c>
      <c r="E232" s="121">
        <v>0</v>
      </c>
      <c r="F232" s="107" t="s">
        <v>1798</v>
      </c>
    </row>
    <row r="233" spans="1:6" ht="18" x14ac:dyDescent="0.2">
      <c r="A233" s="104"/>
      <c r="B233" s="105" t="s">
        <v>64</v>
      </c>
      <c r="C233" s="125">
        <v>0</v>
      </c>
      <c r="D233" s="121">
        <v>0</v>
      </c>
      <c r="E233" s="121">
        <v>0</v>
      </c>
      <c r="F233" s="107" t="s">
        <v>1798</v>
      </c>
    </row>
    <row r="234" spans="1:6" ht="18" x14ac:dyDescent="0.2">
      <c r="A234" s="114">
        <v>12</v>
      </c>
      <c r="B234" s="115" t="s">
        <v>1536</v>
      </c>
      <c r="C234" s="116">
        <f>SUM(C235:C240)</f>
        <v>1506</v>
      </c>
      <c r="D234" s="117">
        <f>SUM(D235:D240)</f>
        <v>0</v>
      </c>
      <c r="E234" s="117">
        <f>SUM(E235:E240)</f>
        <v>0</v>
      </c>
      <c r="F234" s="107" t="s">
        <v>1798</v>
      </c>
    </row>
    <row r="235" spans="1:6" ht="18" x14ac:dyDescent="0.2">
      <c r="A235" s="104"/>
      <c r="B235" s="105" t="s">
        <v>65</v>
      </c>
      <c r="C235" s="125">
        <v>495</v>
      </c>
      <c r="D235" s="121">
        <v>0</v>
      </c>
      <c r="E235" s="121">
        <v>0</v>
      </c>
      <c r="F235" s="107" t="s">
        <v>1798</v>
      </c>
    </row>
    <row r="236" spans="1:6" ht="18" x14ac:dyDescent="0.2">
      <c r="A236" s="104"/>
      <c r="B236" s="105" t="s">
        <v>66</v>
      </c>
      <c r="C236" s="125">
        <v>213</v>
      </c>
      <c r="D236" s="121">
        <v>0</v>
      </c>
      <c r="E236" s="121">
        <v>0</v>
      </c>
      <c r="F236" s="107" t="s">
        <v>1798</v>
      </c>
    </row>
    <row r="237" spans="1:6" ht="18" x14ac:dyDescent="0.2">
      <c r="A237" s="104"/>
      <c r="B237" s="105" t="s">
        <v>67</v>
      </c>
      <c r="C237" s="125">
        <v>412</v>
      </c>
      <c r="D237" s="121">
        <v>0</v>
      </c>
      <c r="E237" s="121">
        <v>0</v>
      </c>
      <c r="F237" s="107" t="s">
        <v>1798</v>
      </c>
    </row>
    <row r="238" spans="1:6" ht="18" x14ac:dyDescent="0.2">
      <c r="A238" s="104"/>
      <c r="B238" s="105" t="s">
        <v>68</v>
      </c>
      <c r="C238" s="125">
        <v>299</v>
      </c>
      <c r="D238" s="121">
        <v>0</v>
      </c>
      <c r="E238" s="121">
        <v>0</v>
      </c>
      <c r="F238" s="107" t="s">
        <v>1798</v>
      </c>
    </row>
    <row r="239" spans="1:6" ht="18" x14ac:dyDescent="0.2">
      <c r="A239" s="104"/>
      <c r="B239" s="105" t="s">
        <v>69</v>
      </c>
      <c r="C239" s="125">
        <v>1</v>
      </c>
      <c r="D239" s="121">
        <v>0</v>
      </c>
      <c r="E239" s="121">
        <v>0</v>
      </c>
      <c r="F239" s="107" t="s">
        <v>1798</v>
      </c>
    </row>
    <row r="240" spans="1:6" ht="18" x14ac:dyDescent="0.2">
      <c r="A240" s="104"/>
      <c r="B240" s="105" t="s">
        <v>70</v>
      </c>
      <c r="C240" s="125">
        <v>86</v>
      </c>
      <c r="D240" s="121">
        <v>0</v>
      </c>
      <c r="E240" s="121">
        <v>0</v>
      </c>
      <c r="F240" s="107" t="s">
        <v>1798</v>
      </c>
    </row>
    <row r="241" spans="1:6" ht="18" x14ac:dyDescent="0.2">
      <c r="A241" s="114">
        <v>13</v>
      </c>
      <c r="B241" s="115" t="s">
        <v>1537</v>
      </c>
      <c r="C241" s="116">
        <f>SUM(C242:C245)</f>
        <v>764</v>
      </c>
      <c r="D241" s="117">
        <f>SUM(D242:D245)</f>
        <v>0</v>
      </c>
      <c r="E241" s="117">
        <f>SUM(E242:E245)</f>
        <v>0</v>
      </c>
      <c r="F241" s="107" t="s">
        <v>1798</v>
      </c>
    </row>
    <row r="242" spans="1:6" ht="18" x14ac:dyDescent="0.2">
      <c r="A242" s="104"/>
      <c r="B242" s="105" t="s">
        <v>71</v>
      </c>
      <c r="C242" s="125">
        <v>500</v>
      </c>
      <c r="D242" s="121">
        <v>0</v>
      </c>
      <c r="E242" s="121">
        <v>0</v>
      </c>
      <c r="F242" s="107" t="s">
        <v>1798</v>
      </c>
    </row>
    <row r="243" spans="1:6" ht="18" x14ac:dyDescent="0.2">
      <c r="A243" s="104"/>
      <c r="B243" s="105" t="s">
        <v>72</v>
      </c>
      <c r="C243" s="125">
        <v>80</v>
      </c>
      <c r="D243" s="121">
        <v>0</v>
      </c>
      <c r="E243" s="121">
        <v>0</v>
      </c>
      <c r="F243" s="107" t="s">
        <v>1798</v>
      </c>
    </row>
    <row r="244" spans="1:6" ht="18" x14ac:dyDescent="0.2">
      <c r="A244" s="104"/>
      <c r="B244" s="105" t="s">
        <v>73</v>
      </c>
      <c r="C244" s="125">
        <v>184</v>
      </c>
      <c r="D244" s="121">
        <v>0</v>
      </c>
      <c r="E244" s="121">
        <v>0</v>
      </c>
      <c r="F244" s="107" t="s">
        <v>1798</v>
      </c>
    </row>
    <row r="245" spans="1:6" ht="18" x14ac:dyDescent="0.2">
      <c r="A245" s="104"/>
      <c r="B245" s="105" t="s">
        <v>74</v>
      </c>
      <c r="C245" s="125">
        <v>0</v>
      </c>
      <c r="D245" s="121">
        <v>0</v>
      </c>
      <c r="E245" s="121">
        <v>0</v>
      </c>
      <c r="F245" s="107" t="s">
        <v>1798</v>
      </c>
    </row>
    <row r="246" spans="1:6" ht="18" x14ac:dyDescent="0.2">
      <c r="A246" s="114">
        <v>14</v>
      </c>
      <c r="B246" s="115" t="s">
        <v>1538</v>
      </c>
      <c r="C246" s="116">
        <f>SUM(C247:C256)</f>
        <v>1451</v>
      </c>
      <c r="D246" s="117">
        <f>SUM(D247:D256)</f>
        <v>0</v>
      </c>
      <c r="E246" s="117">
        <f>SUM(E247:E256)</f>
        <v>0</v>
      </c>
      <c r="F246" s="107" t="s">
        <v>1798</v>
      </c>
    </row>
    <row r="247" spans="1:6" ht="18" x14ac:dyDescent="0.2">
      <c r="A247" s="104"/>
      <c r="B247" s="105" t="s">
        <v>75</v>
      </c>
      <c r="C247" s="125">
        <v>844</v>
      </c>
      <c r="D247" s="121">
        <v>0</v>
      </c>
      <c r="E247" s="121">
        <v>0</v>
      </c>
      <c r="F247" s="107" t="s">
        <v>1798</v>
      </c>
    </row>
    <row r="248" spans="1:6" ht="18" x14ac:dyDescent="0.2">
      <c r="A248" s="104"/>
      <c r="B248" s="105" t="s">
        <v>76</v>
      </c>
      <c r="C248" s="125">
        <v>104</v>
      </c>
      <c r="D248" s="121">
        <v>0</v>
      </c>
      <c r="E248" s="121">
        <v>0</v>
      </c>
      <c r="F248" s="107" t="s">
        <v>1798</v>
      </c>
    </row>
    <row r="249" spans="1:6" ht="18" x14ac:dyDescent="0.2">
      <c r="A249" s="104"/>
      <c r="B249" s="105" t="s">
        <v>77</v>
      </c>
      <c r="C249" s="125">
        <v>159</v>
      </c>
      <c r="D249" s="121">
        <v>0</v>
      </c>
      <c r="E249" s="121">
        <v>0</v>
      </c>
      <c r="F249" s="107" t="s">
        <v>1798</v>
      </c>
    </row>
    <row r="250" spans="1:6" ht="18" x14ac:dyDescent="0.2">
      <c r="A250" s="104"/>
      <c r="B250" s="105" t="s">
        <v>78</v>
      </c>
      <c r="C250" s="125">
        <v>16</v>
      </c>
      <c r="D250" s="121">
        <v>0</v>
      </c>
      <c r="E250" s="121">
        <v>0</v>
      </c>
      <c r="F250" s="107" t="s">
        <v>1798</v>
      </c>
    </row>
    <row r="251" spans="1:6" ht="18" x14ac:dyDescent="0.2">
      <c r="A251" s="104"/>
      <c r="B251" s="105" t="s">
        <v>79</v>
      </c>
      <c r="C251" s="125">
        <v>9</v>
      </c>
      <c r="D251" s="121">
        <v>0</v>
      </c>
      <c r="E251" s="121">
        <v>0</v>
      </c>
      <c r="F251" s="107" t="s">
        <v>1798</v>
      </c>
    </row>
    <row r="252" spans="1:6" ht="18" x14ac:dyDescent="0.2">
      <c r="A252" s="104"/>
      <c r="B252" s="105" t="s">
        <v>80</v>
      </c>
      <c r="C252" s="125">
        <v>93</v>
      </c>
      <c r="D252" s="121">
        <v>0</v>
      </c>
      <c r="E252" s="121">
        <v>0</v>
      </c>
      <c r="F252" s="107" t="s">
        <v>1798</v>
      </c>
    </row>
    <row r="253" spans="1:6" ht="18" x14ac:dyDescent="0.2">
      <c r="A253" s="104"/>
      <c r="B253" s="105" t="s">
        <v>81</v>
      </c>
      <c r="C253" s="125">
        <v>8</v>
      </c>
      <c r="D253" s="121">
        <v>0</v>
      </c>
      <c r="E253" s="121">
        <v>0</v>
      </c>
      <c r="F253" s="107" t="s">
        <v>1798</v>
      </c>
    </row>
    <row r="254" spans="1:6" ht="18" x14ac:dyDescent="0.2">
      <c r="A254" s="104"/>
      <c r="B254" s="105" t="s">
        <v>82</v>
      </c>
      <c r="C254" s="125">
        <v>129</v>
      </c>
      <c r="D254" s="121">
        <v>0</v>
      </c>
      <c r="E254" s="121">
        <v>0</v>
      </c>
      <c r="F254" s="107" t="s">
        <v>1798</v>
      </c>
    </row>
    <row r="255" spans="1:6" ht="18" x14ac:dyDescent="0.2">
      <c r="A255" s="104"/>
      <c r="B255" s="105" t="s">
        <v>83</v>
      </c>
      <c r="C255" s="125">
        <v>1</v>
      </c>
      <c r="D255" s="121">
        <v>0</v>
      </c>
      <c r="E255" s="121">
        <v>0</v>
      </c>
      <c r="F255" s="107" t="s">
        <v>1798</v>
      </c>
    </row>
    <row r="256" spans="1:6" ht="18" x14ac:dyDescent="0.2">
      <c r="A256" s="104"/>
      <c r="B256" s="105" t="s">
        <v>84</v>
      </c>
      <c r="C256" s="125">
        <v>88</v>
      </c>
      <c r="D256" s="121">
        <v>0</v>
      </c>
      <c r="E256" s="121">
        <v>0</v>
      </c>
      <c r="F256" s="107" t="s">
        <v>1798</v>
      </c>
    </row>
    <row r="257" spans="1:6" ht="18" x14ac:dyDescent="0.2">
      <c r="A257" s="114">
        <v>15</v>
      </c>
      <c r="B257" s="115" t="s">
        <v>1539</v>
      </c>
      <c r="C257" s="116">
        <f>SUM(C258:C264)</f>
        <v>666</v>
      </c>
      <c r="D257" s="117">
        <f>SUM(D258:D264)</f>
        <v>0</v>
      </c>
      <c r="E257" s="117">
        <f>SUM(E258:E264)</f>
        <v>0</v>
      </c>
      <c r="F257" s="107" t="s">
        <v>1798</v>
      </c>
    </row>
    <row r="258" spans="1:6" ht="18" x14ac:dyDescent="0.2">
      <c r="A258" s="104"/>
      <c r="B258" s="105" t="s">
        <v>85</v>
      </c>
      <c r="C258" s="125">
        <v>348</v>
      </c>
      <c r="D258" s="121">
        <v>0</v>
      </c>
      <c r="E258" s="121">
        <v>0</v>
      </c>
      <c r="F258" s="107" t="s">
        <v>1798</v>
      </c>
    </row>
    <row r="259" spans="1:6" ht="18" x14ac:dyDescent="0.2">
      <c r="A259" s="104"/>
      <c r="B259" s="105" t="s">
        <v>86</v>
      </c>
      <c r="C259" s="125">
        <v>280</v>
      </c>
      <c r="D259" s="121">
        <v>0</v>
      </c>
      <c r="E259" s="121">
        <v>0</v>
      </c>
      <c r="F259" s="107" t="s">
        <v>1798</v>
      </c>
    </row>
    <row r="260" spans="1:6" ht="18" x14ac:dyDescent="0.2">
      <c r="A260" s="104"/>
      <c r="B260" s="105" t="s">
        <v>87</v>
      </c>
      <c r="C260" s="125">
        <v>1</v>
      </c>
      <c r="D260" s="121">
        <v>0</v>
      </c>
      <c r="E260" s="121">
        <v>0</v>
      </c>
      <c r="F260" s="107" t="s">
        <v>1798</v>
      </c>
    </row>
    <row r="261" spans="1:6" ht="18" x14ac:dyDescent="0.2">
      <c r="A261" s="104"/>
      <c r="B261" s="105" t="s">
        <v>88</v>
      </c>
      <c r="C261" s="125">
        <v>6</v>
      </c>
      <c r="D261" s="121">
        <v>0</v>
      </c>
      <c r="E261" s="121">
        <v>0</v>
      </c>
      <c r="F261" s="107" t="s">
        <v>1798</v>
      </c>
    </row>
    <row r="262" spans="1:6" ht="18" x14ac:dyDescent="0.2">
      <c r="A262" s="104"/>
      <c r="B262" s="105" t="s">
        <v>89</v>
      </c>
      <c r="C262" s="125">
        <v>6</v>
      </c>
      <c r="D262" s="121">
        <v>0</v>
      </c>
      <c r="E262" s="121">
        <v>0</v>
      </c>
      <c r="F262" s="107" t="s">
        <v>1798</v>
      </c>
    </row>
    <row r="263" spans="1:6" ht="18" x14ac:dyDescent="0.2">
      <c r="A263" s="104"/>
      <c r="B263" s="105" t="s">
        <v>247</v>
      </c>
      <c r="C263" s="125">
        <v>13</v>
      </c>
      <c r="D263" s="121">
        <v>0</v>
      </c>
      <c r="E263" s="121">
        <v>0</v>
      </c>
      <c r="F263" s="107" t="s">
        <v>1798</v>
      </c>
    </row>
    <row r="264" spans="1:6" ht="18" x14ac:dyDescent="0.2">
      <c r="A264" s="104"/>
      <c r="B264" s="105" t="s">
        <v>90</v>
      </c>
      <c r="C264" s="125">
        <v>12</v>
      </c>
      <c r="D264" s="121">
        <v>0</v>
      </c>
      <c r="E264" s="121"/>
      <c r="F264" s="107" t="s">
        <v>1798</v>
      </c>
    </row>
    <row r="265" spans="1:6" ht="18" x14ac:dyDescent="0.2">
      <c r="A265" s="114">
        <v>16</v>
      </c>
      <c r="B265" s="115" t="s">
        <v>1540</v>
      </c>
      <c r="C265" s="127">
        <f>SUM(C266:C269)</f>
        <v>1896</v>
      </c>
      <c r="D265" s="117">
        <f>SUM(D266:D269)</f>
        <v>0</v>
      </c>
      <c r="E265" s="117">
        <f>SUM(E266:E269)</f>
        <v>0</v>
      </c>
      <c r="F265" s="107" t="s">
        <v>1798</v>
      </c>
    </row>
    <row r="266" spans="1:6" ht="18" x14ac:dyDescent="0.2">
      <c r="A266" s="104"/>
      <c r="B266" s="105" t="s">
        <v>91</v>
      </c>
      <c r="C266" s="128">
        <v>1278</v>
      </c>
      <c r="D266" s="121">
        <v>0</v>
      </c>
      <c r="E266" s="121">
        <v>0</v>
      </c>
      <c r="F266" s="107" t="s">
        <v>1798</v>
      </c>
    </row>
    <row r="267" spans="1:6" ht="18" x14ac:dyDescent="0.2">
      <c r="A267" s="104"/>
      <c r="B267" s="105" t="s">
        <v>92</v>
      </c>
      <c r="C267" s="128">
        <v>97</v>
      </c>
      <c r="D267" s="121">
        <v>0</v>
      </c>
      <c r="E267" s="121">
        <v>0</v>
      </c>
      <c r="F267" s="107" t="s">
        <v>1798</v>
      </c>
    </row>
    <row r="268" spans="1:6" ht="18" x14ac:dyDescent="0.2">
      <c r="A268" s="104"/>
      <c r="B268" s="105" t="s">
        <v>93</v>
      </c>
      <c r="C268" s="128">
        <v>119</v>
      </c>
      <c r="D268" s="121">
        <v>0</v>
      </c>
      <c r="E268" s="121">
        <v>0</v>
      </c>
      <c r="F268" s="107" t="s">
        <v>1798</v>
      </c>
    </row>
    <row r="269" spans="1:6" ht="18" x14ac:dyDescent="0.2">
      <c r="A269" s="104"/>
      <c r="B269" s="105" t="s">
        <v>94</v>
      </c>
      <c r="C269" s="128">
        <v>402</v>
      </c>
      <c r="D269" s="121">
        <v>0</v>
      </c>
      <c r="E269" s="121">
        <v>0</v>
      </c>
      <c r="F269" s="107" t="s">
        <v>1798</v>
      </c>
    </row>
    <row r="270" spans="1:6" ht="18" x14ac:dyDescent="0.2">
      <c r="A270" s="114">
        <v>17</v>
      </c>
      <c r="B270" s="115" t="s">
        <v>1541</v>
      </c>
      <c r="C270" s="116">
        <v>1267</v>
      </c>
      <c r="D270" s="117">
        <f>SUM(D271)</f>
        <v>0</v>
      </c>
      <c r="E270" s="117">
        <f>SUM(E271)</f>
        <v>0</v>
      </c>
      <c r="F270" s="107" t="s">
        <v>1798</v>
      </c>
    </row>
    <row r="271" spans="1:6" ht="18" x14ac:dyDescent="0.2">
      <c r="A271" s="104"/>
      <c r="B271" s="105" t="s">
        <v>95</v>
      </c>
      <c r="C271" s="125">
        <v>1267</v>
      </c>
      <c r="D271" s="121"/>
      <c r="E271" s="121">
        <v>0</v>
      </c>
      <c r="F271" s="107" t="s">
        <v>1798</v>
      </c>
    </row>
    <row r="272" spans="1:6" ht="18" x14ac:dyDescent="0.2">
      <c r="A272" s="114">
        <v>18</v>
      </c>
      <c r="B272" s="115" t="s">
        <v>1542</v>
      </c>
      <c r="C272" s="116">
        <f>SUM(C273:C274)</f>
        <v>735</v>
      </c>
      <c r="D272" s="117">
        <f>SUM(D273:D274)</f>
        <v>0</v>
      </c>
      <c r="E272" s="117">
        <f>SUM(E273:E274)</f>
        <v>0</v>
      </c>
      <c r="F272" s="107" t="s">
        <v>1798</v>
      </c>
    </row>
    <row r="273" spans="1:6" ht="18" x14ac:dyDescent="0.2">
      <c r="A273" s="104"/>
      <c r="B273" s="105" t="s">
        <v>96</v>
      </c>
      <c r="C273" s="125">
        <v>547</v>
      </c>
      <c r="D273" s="121">
        <v>0</v>
      </c>
      <c r="E273" s="121">
        <v>0</v>
      </c>
      <c r="F273" s="107" t="s">
        <v>1798</v>
      </c>
    </row>
    <row r="274" spans="1:6" ht="18" x14ac:dyDescent="0.2">
      <c r="A274" s="104"/>
      <c r="B274" s="105" t="s">
        <v>97</v>
      </c>
      <c r="C274" s="125">
        <v>188</v>
      </c>
      <c r="D274" s="121">
        <v>0</v>
      </c>
      <c r="E274" s="121">
        <v>0</v>
      </c>
      <c r="F274" s="107" t="s">
        <v>1798</v>
      </c>
    </row>
    <row r="275" spans="1:6" ht="18" x14ac:dyDescent="0.2">
      <c r="A275" s="114">
        <v>19</v>
      </c>
      <c r="B275" s="115" t="s">
        <v>1543</v>
      </c>
      <c r="C275" s="116">
        <f>SUM(C276:C282)</f>
        <v>1368</v>
      </c>
      <c r="D275" s="117">
        <f>SUM(D276:D282)</f>
        <v>0</v>
      </c>
      <c r="E275" s="117">
        <f>SUM(E276:E282)</f>
        <v>0</v>
      </c>
      <c r="F275" s="107" t="s">
        <v>1798</v>
      </c>
    </row>
    <row r="276" spans="1:6" ht="18" x14ac:dyDescent="0.2">
      <c r="A276" s="104"/>
      <c r="B276" s="105" t="s">
        <v>98</v>
      </c>
      <c r="C276" s="125">
        <v>952</v>
      </c>
      <c r="D276" s="121">
        <v>0</v>
      </c>
      <c r="E276" s="121">
        <v>0</v>
      </c>
      <c r="F276" s="107" t="s">
        <v>1798</v>
      </c>
    </row>
    <row r="277" spans="1:6" ht="18" x14ac:dyDescent="0.2">
      <c r="A277" s="104"/>
      <c r="B277" s="105" t="s">
        <v>99</v>
      </c>
      <c r="C277" s="125">
        <v>108</v>
      </c>
      <c r="D277" s="121">
        <v>0</v>
      </c>
      <c r="E277" s="121">
        <v>0</v>
      </c>
      <c r="F277" s="107" t="s">
        <v>1798</v>
      </c>
    </row>
    <row r="278" spans="1:6" ht="18" x14ac:dyDescent="0.2">
      <c r="A278" s="104"/>
      <c r="B278" s="105" t="s">
        <v>100</v>
      </c>
      <c r="C278" s="125">
        <v>32</v>
      </c>
      <c r="D278" s="121">
        <v>0</v>
      </c>
      <c r="E278" s="121">
        <v>0</v>
      </c>
      <c r="F278" s="107" t="s">
        <v>1798</v>
      </c>
    </row>
    <row r="279" spans="1:6" ht="18" x14ac:dyDescent="0.2">
      <c r="A279" s="104"/>
      <c r="B279" s="105" t="s">
        <v>101</v>
      </c>
      <c r="C279" s="125">
        <v>17</v>
      </c>
      <c r="D279" s="121">
        <v>0</v>
      </c>
      <c r="E279" s="121">
        <v>0</v>
      </c>
      <c r="F279" s="107" t="s">
        <v>1798</v>
      </c>
    </row>
    <row r="280" spans="1:6" ht="18" x14ac:dyDescent="0.2">
      <c r="A280" s="104"/>
      <c r="B280" s="105" t="s">
        <v>102</v>
      </c>
      <c r="C280" s="125">
        <v>131</v>
      </c>
      <c r="D280" s="121">
        <v>0</v>
      </c>
      <c r="E280" s="121">
        <v>0</v>
      </c>
      <c r="F280" s="107" t="s">
        <v>1798</v>
      </c>
    </row>
    <row r="281" spans="1:6" ht="18" x14ac:dyDescent="0.2">
      <c r="A281" s="104"/>
      <c r="B281" s="105" t="s">
        <v>103</v>
      </c>
      <c r="C281" s="125">
        <v>105</v>
      </c>
      <c r="D281" s="121">
        <v>0</v>
      </c>
      <c r="E281" s="121">
        <v>0</v>
      </c>
      <c r="F281" s="107" t="s">
        <v>1798</v>
      </c>
    </row>
    <row r="282" spans="1:6" ht="18" x14ac:dyDescent="0.2">
      <c r="A282" s="104"/>
      <c r="B282" s="105" t="s">
        <v>104</v>
      </c>
      <c r="C282" s="125">
        <v>23</v>
      </c>
      <c r="D282" s="121">
        <v>0</v>
      </c>
      <c r="E282" s="121">
        <v>0</v>
      </c>
      <c r="F282" s="107" t="s">
        <v>1798</v>
      </c>
    </row>
    <row r="283" spans="1:6" ht="18" x14ac:dyDescent="0.2">
      <c r="A283" s="114">
        <v>20</v>
      </c>
      <c r="B283" s="115" t="s">
        <v>1544</v>
      </c>
      <c r="C283" s="116">
        <f>SUM(C284:C287)</f>
        <v>764</v>
      </c>
      <c r="D283" s="117">
        <f>SUM(D284:D287)</f>
        <v>0</v>
      </c>
      <c r="E283" s="117">
        <f>SUM(E284:E287)</f>
        <v>0</v>
      </c>
      <c r="F283" s="107" t="s">
        <v>1798</v>
      </c>
    </row>
    <row r="284" spans="1:6" ht="18" x14ac:dyDescent="0.2">
      <c r="A284" s="104"/>
      <c r="B284" s="105" t="s">
        <v>105</v>
      </c>
      <c r="C284" s="125">
        <v>693</v>
      </c>
      <c r="D284" s="121">
        <v>0</v>
      </c>
      <c r="E284" s="121">
        <v>0</v>
      </c>
      <c r="F284" s="107" t="s">
        <v>1798</v>
      </c>
    </row>
    <row r="285" spans="1:6" ht="18" x14ac:dyDescent="0.2">
      <c r="A285" s="104"/>
      <c r="B285" s="105" t="s">
        <v>106</v>
      </c>
      <c r="C285" s="125">
        <v>3</v>
      </c>
      <c r="D285" s="121">
        <v>0</v>
      </c>
      <c r="E285" s="121">
        <v>0</v>
      </c>
      <c r="F285" s="107" t="s">
        <v>1798</v>
      </c>
    </row>
    <row r="286" spans="1:6" ht="18" x14ac:dyDescent="0.2">
      <c r="A286" s="104"/>
      <c r="B286" s="105" t="s">
        <v>107</v>
      </c>
      <c r="C286" s="125">
        <v>59</v>
      </c>
      <c r="D286" s="121">
        <v>0</v>
      </c>
      <c r="E286" s="121">
        <v>0</v>
      </c>
      <c r="F286" s="107" t="s">
        <v>1798</v>
      </c>
    </row>
    <row r="287" spans="1:6" ht="18" x14ac:dyDescent="0.2">
      <c r="A287" s="104"/>
      <c r="B287" s="105" t="s">
        <v>108</v>
      </c>
      <c r="C287" s="125">
        <v>9</v>
      </c>
      <c r="D287" s="121">
        <v>0</v>
      </c>
      <c r="E287" s="121">
        <v>0</v>
      </c>
      <c r="F287" s="107" t="s">
        <v>1798</v>
      </c>
    </row>
    <row r="288" spans="1:6" ht="18" x14ac:dyDescent="0.2">
      <c r="A288" s="114">
        <v>21</v>
      </c>
      <c r="B288" s="115" t="s">
        <v>1545</v>
      </c>
      <c r="C288" s="116">
        <f>SUM(C290:C298)</f>
        <v>694</v>
      </c>
      <c r="D288" s="117">
        <f>SUM(D289:D298)</f>
        <v>0</v>
      </c>
      <c r="E288" s="117">
        <f>SUM(E289:E298)</f>
        <v>0</v>
      </c>
      <c r="F288" s="107" t="s">
        <v>1798</v>
      </c>
    </row>
    <row r="289" spans="1:6" ht="18" x14ac:dyDescent="0.2">
      <c r="A289" s="104"/>
      <c r="B289" s="105" t="s">
        <v>109</v>
      </c>
      <c r="C289" s="125">
        <v>328</v>
      </c>
      <c r="D289" s="121">
        <v>0</v>
      </c>
      <c r="E289" s="121">
        <v>0</v>
      </c>
      <c r="F289" s="107" t="s">
        <v>1798</v>
      </c>
    </row>
    <row r="290" spans="1:6" ht="18" x14ac:dyDescent="0.2">
      <c r="A290" s="104"/>
      <c r="B290" s="105" t="s">
        <v>110</v>
      </c>
      <c r="C290" s="125">
        <v>29</v>
      </c>
      <c r="D290" s="121">
        <v>0</v>
      </c>
      <c r="E290" s="121">
        <v>0</v>
      </c>
      <c r="F290" s="107" t="s">
        <v>1798</v>
      </c>
    </row>
    <row r="291" spans="1:6" ht="18" x14ac:dyDescent="0.2">
      <c r="A291" s="104"/>
      <c r="B291" s="105" t="s">
        <v>111</v>
      </c>
      <c r="C291" s="125">
        <v>242</v>
      </c>
      <c r="D291" s="121">
        <v>0</v>
      </c>
      <c r="E291" s="121">
        <v>0</v>
      </c>
      <c r="F291" s="107" t="s">
        <v>1798</v>
      </c>
    </row>
    <row r="292" spans="1:6" ht="18" x14ac:dyDescent="0.2">
      <c r="A292" s="104"/>
      <c r="B292" s="105" t="s">
        <v>112</v>
      </c>
      <c r="C292" s="125">
        <v>177</v>
      </c>
      <c r="D292" s="121">
        <v>0</v>
      </c>
      <c r="E292" s="121">
        <v>0</v>
      </c>
      <c r="F292" s="107" t="s">
        <v>1798</v>
      </c>
    </row>
    <row r="293" spans="1:6" ht="18" x14ac:dyDescent="0.2">
      <c r="A293" s="104"/>
      <c r="B293" s="105" t="s">
        <v>113</v>
      </c>
      <c r="C293" s="125">
        <v>0</v>
      </c>
      <c r="D293" s="121">
        <v>0</v>
      </c>
      <c r="E293" s="121">
        <v>0</v>
      </c>
      <c r="F293" s="107" t="s">
        <v>1798</v>
      </c>
    </row>
    <row r="294" spans="1:6" ht="18" x14ac:dyDescent="0.2">
      <c r="A294" s="104"/>
      <c r="B294" s="105" t="s">
        <v>114</v>
      </c>
      <c r="C294" s="125">
        <v>172</v>
      </c>
      <c r="D294" s="121">
        <v>0</v>
      </c>
      <c r="E294" s="121">
        <v>0</v>
      </c>
      <c r="F294" s="107" t="s">
        <v>1798</v>
      </c>
    </row>
    <row r="295" spans="1:6" ht="18" x14ac:dyDescent="0.2">
      <c r="A295" s="104"/>
      <c r="B295" s="105" t="s">
        <v>115</v>
      </c>
      <c r="C295" s="125">
        <v>15</v>
      </c>
      <c r="D295" s="121">
        <v>0</v>
      </c>
      <c r="E295" s="121">
        <v>0</v>
      </c>
      <c r="F295" s="107" t="s">
        <v>1798</v>
      </c>
    </row>
    <row r="296" spans="1:6" ht="18" x14ac:dyDescent="0.2">
      <c r="A296" s="104"/>
      <c r="B296" s="105" t="s">
        <v>116</v>
      </c>
      <c r="C296" s="125">
        <v>44</v>
      </c>
      <c r="D296" s="121">
        <v>0</v>
      </c>
      <c r="E296" s="121">
        <v>0</v>
      </c>
      <c r="F296" s="107" t="s">
        <v>1798</v>
      </c>
    </row>
    <row r="297" spans="1:6" ht="18" x14ac:dyDescent="0.2">
      <c r="A297" s="104"/>
      <c r="B297" s="105" t="s">
        <v>117</v>
      </c>
      <c r="C297" s="125">
        <v>0</v>
      </c>
      <c r="D297" s="121">
        <v>0</v>
      </c>
      <c r="E297" s="121">
        <v>0</v>
      </c>
      <c r="F297" s="107" t="s">
        <v>1798</v>
      </c>
    </row>
    <row r="298" spans="1:6" ht="18" x14ac:dyDescent="0.2">
      <c r="A298" s="104"/>
      <c r="B298" s="105" t="s">
        <v>118</v>
      </c>
      <c r="C298" s="125">
        <v>15</v>
      </c>
      <c r="D298" s="121">
        <v>0</v>
      </c>
      <c r="E298" s="121">
        <v>0</v>
      </c>
      <c r="F298" s="107" t="s">
        <v>1798</v>
      </c>
    </row>
    <row r="299" spans="1:6" ht="18" x14ac:dyDescent="0.2">
      <c r="A299" s="129"/>
      <c r="B299" s="129" t="s">
        <v>13</v>
      </c>
      <c r="C299" s="130">
        <v>116600</v>
      </c>
      <c r="D299" s="113">
        <f>D300+D302+D304+D306+D311+D317+D326+D331+D340+D344+D351+D354+D357+D365+D369+D373+D379+D383+D386+D389+D391+D394+D397+D400</f>
        <v>0</v>
      </c>
      <c r="E299" s="113">
        <f>E300+E302+E304+E306+E311+E317+E326+E331+E340+E344+E351+E354+E357+E365+E369+E373+E379+E383+E386+E389+E391+E394+E397+E400</f>
        <v>0</v>
      </c>
      <c r="F299" s="107" t="s">
        <v>1798</v>
      </c>
    </row>
    <row r="300" spans="1:6" ht="18" x14ac:dyDescent="0.2">
      <c r="A300" s="114">
        <v>1</v>
      </c>
      <c r="B300" s="115" t="s">
        <v>1546</v>
      </c>
      <c r="C300" s="116">
        <v>6893</v>
      </c>
      <c r="D300" s="117">
        <f>SUM(D301)</f>
        <v>0</v>
      </c>
      <c r="E300" s="117">
        <f>SUM(E301)</f>
        <v>0</v>
      </c>
      <c r="F300" s="107" t="s">
        <v>1798</v>
      </c>
    </row>
    <row r="301" spans="1:6" ht="18" x14ac:dyDescent="0.2">
      <c r="A301" s="104"/>
      <c r="B301" s="105" t="s">
        <v>119</v>
      </c>
      <c r="C301" s="125">
        <v>6893</v>
      </c>
      <c r="D301" s="121">
        <v>0</v>
      </c>
      <c r="E301" s="121">
        <v>0</v>
      </c>
      <c r="F301" s="107" t="s">
        <v>1798</v>
      </c>
    </row>
    <row r="302" spans="1:6" ht="18" x14ac:dyDescent="0.2">
      <c r="A302" s="114">
        <v>2</v>
      </c>
      <c r="B302" s="115" t="s">
        <v>1547</v>
      </c>
      <c r="C302" s="116">
        <v>18849</v>
      </c>
      <c r="D302" s="117">
        <f>SUM(D303)</f>
        <v>0</v>
      </c>
      <c r="E302" s="117">
        <f>SUM(E303)</f>
        <v>0</v>
      </c>
      <c r="F302" s="107" t="s">
        <v>1798</v>
      </c>
    </row>
    <row r="303" spans="1:6" ht="18" x14ac:dyDescent="0.2">
      <c r="A303" s="104"/>
      <c r="B303" s="105" t="s">
        <v>120</v>
      </c>
      <c r="C303" s="125">
        <v>18849</v>
      </c>
      <c r="D303" s="121">
        <v>0</v>
      </c>
      <c r="E303" s="121">
        <v>0</v>
      </c>
      <c r="F303" s="107" t="s">
        <v>1798</v>
      </c>
    </row>
    <row r="304" spans="1:6" ht="18" x14ac:dyDescent="0.2">
      <c r="A304" s="114">
        <v>3</v>
      </c>
      <c r="B304" s="115" t="s">
        <v>1548</v>
      </c>
      <c r="C304" s="116">
        <v>10543</v>
      </c>
      <c r="D304" s="117">
        <f>SUM(D305)</f>
        <v>0</v>
      </c>
      <c r="E304" s="117">
        <f>SUM(E305)</f>
        <v>0</v>
      </c>
      <c r="F304" s="107" t="s">
        <v>1798</v>
      </c>
    </row>
    <row r="305" spans="1:6" ht="18" x14ac:dyDescent="0.2">
      <c r="A305" s="104"/>
      <c r="B305" s="105" t="s">
        <v>5</v>
      </c>
      <c r="C305" s="125">
        <v>10543</v>
      </c>
      <c r="D305" s="121">
        <v>0</v>
      </c>
      <c r="E305" s="121">
        <v>0</v>
      </c>
      <c r="F305" s="107" t="s">
        <v>1798</v>
      </c>
    </row>
    <row r="306" spans="1:6" ht="18" x14ac:dyDescent="0.2">
      <c r="A306" s="114">
        <v>4</v>
      </c>
      <c r="B306" s="115" t="s">
        <v>1549</v>
      </c>
      <c r="C306" s="116">
        <v>3697</v>
      </c>
      <c r="D306" s="117">
        <f>SUM(D307:D310)</f>
        <v>0</v>
      </c>
      <c r="E306" s="117">
        <f>SUM(E307:E310)</f>
        <v>0</v>
      </c>
      <c r="F306" s="107" t="s">
        <v>1798</v>
      </c>
    </row>
    <row r="307" spans="1:6" ht="18" x14ac:dyDescent="0.2">
      <c r="A307" s="104"/>
      <c r="B307" s="105" t="s">
        <v>121</v>
      </c>
      <c r="C307" s="125">
        <v>2470</v>
      </c>
      <c r="D307" s="121">
        <v>0</v>
      </c>
      <c r="E307" s="121">
        <v>0</v>
      </c>
      <c r="F307" s="107" t="s">
        <v>1798</v>
      </c>
    </row>
    <row r="308" spans="1:6" ht="18" x14ac:dyDescent="0.2">
      <c r="A308" s="104"/>
      <c r="B308" s="105" t="s">
        <v>122</v>
      </c>
      <c r="C308" s="125">
        <v>518</v>
      </c>
      <c r="D308" s="121">
        <v>0</v>
      </c>
      <c r="E308" s="121">
        <v>0</v>
      </c>
      <c r="F308" s="107" t="s">
        <v>1798</v>
      </c>
    </row>
    <row r="309" spans="1:6" ht="18" x14ac:dyDescent="0.2">
      <c r="A309" s="104"/>
      <c r="B309" s="105" t="s">
        <v>123</v>
      </c>
      <c r="C309" s="125">
        <v>540</v>
      </c>
      <c r="D309" s="121">
        <v>0</v>
      </c>
      <c r="E309" s="121">
        <v>0</v>
      </c>
      <c r="F309" s="107" t="s">
        <v>1798</v>
      </c>
    </row>
    <row r="310" spans="1:6" ht="18" x14ac:dyDescent="0.2">
      <c r="A310" s="104"/>
      <c r="B310" s="105" t="s">
        <v>124</v>
      </c>
      <c r="C310" s="125">
        <v>169</v>
      </c>
      <c r="D310" s="121">
        <v>0</v>
      </c>
      <c r="E310" s="121">
        <v>0</v>
      </c>
      <c r="F310" s="107" t="s">
        <v>1798</v>
      </c>
    </row>
    <row r="311" spans="1:6" ht="18" x14ac:dyDescent="0.2">
      <c r="A311" s="114">
        <v>5</v>
      </c>
      <c r="B311" s="115" t="s">
        <v>1550</v>
      </c>
      <c r="C311" s="116">
        <v>3946</v>
      </c>
      <c r="D311" s="117">
        <f>SUM(D312:D316)</f>
        <v>0</v>
      </c>
      <c r="E311" s="117">
        <f>SUM(E312:E316)</f>
        <v>0</v>
      </c>
      <c r="F311" s="107" t="s">
        <v>1798</v>
      </c>
    </row>
    <row r="312" spans="1:6" ht="18" x14ac:dyDescent="0.2">
      <c r="A312" s="104"/>
      <c r="B312" s="105" t="s">
        <v>125</v>
      </c>
      <c r="C312" s="125">
        <v>1273</v>
      </c>
      <c r="D312" s="121">
        <v>0</v>
      </c>
      <c r="E312" s="121">
        <v>0</v>
      </c>
      <c r="F312" s="107" t="s">
        <v>1798</v>
      </c>
    </row>
    <row r="313" spans="1:6" ht="18" x14ac:dyDescent="0.2">
      <c r="A313" s="104"/>
      <c r="B313" s="105" t="s">
        <v>129</v>
      </c>
      <c r="C313" s="125">
        <v>242</v>
      </c>
      <c r="D313" s="121">
        <v>0</v>
      </c>
      <c r="E313" s="121">
        <v>0</v>
      </c>
      <c r="F313" s="107" t="s">
        <v>1798</v>
      </c>
    </row>
    <row r="314" spans="1:6" ht="18" x14ac:dyDescent="0.2">
      <c r="A314" s="104"/>
      <c r="B314" s="105" t="s">
        <v>130</v>
      </c>
      <c r="C314" s="125">
        <v>1302</v>
      </c>
      <c r="D314" s="121">
        <v>0</v>
      </c>
      <c r="E314" s="121">
        <v>0</v>
      </c>
      <c r="F314" s="107" t="s">
        <v>1798</v>
      </c>
    </row>
    <row r="315" spans="1:6" ht="18" x14ac:dyDescent="0.2">
      <c r="A315" s="104"/>
      <c r="B315" s="105" t="s">
        <v>131</v>
      </c>
      <c r="C315" s="125">
        <v>578</v>
      </c>
      <c r="D315" s="121">
        <v>0</v>
      </c>
      <c r="E315" s="121">
        <v>0</v>
      </c>
      <c r="F315" s="107" t="s">
        <v>1798</v>
      </c>
    </row>
    <row r="316" spans="1:6" ht="18" x14ac:dyDescent="0.2">
      <c r="A316" s="104"/>
      <c r="B316" s="105" t="s">
        <v>133</v>
      </c>
      <c r="C316" s="125">
        <v>551</v>
      </c>
      <c r="D316" s="121">
        <v>0</v>
      </c>
      <c r="E316" s="121">
        <v>0</v>
      </c>
      <c r="F316" s="107" t="s">
        <v>1798</v>
      </c>
    </row>
    <row r="317" spans="1:6" ht="18" x14ac:dyDescent="0.2">
      <c r="A317" s="114">
        <v>6</v>
      </c>
      <c r="B317" s="115" t="s">
        <v>132</v>
      </c>
      <c r="C317" s="116">
        <v>4738</v>
      </c>
      <c r="D317" s="117">
        <f>SUM(D318:D325)</f>
        <v>0</v>
      </c>
      <c r="E317" s="117">
        <f>SUM(E318:E325)</f>
        <v>0</v>
      </c>
      <c r="F317" s="107" t="s">
        <v>1798</v>
      </c>
    </row>
    <row r="318" spans="1:6" ht="18" x14ac:dyDescent="0.2">
      <c r="A318" s="104"/>
      <c r="B318" s="105" t="s">
        <v>134</v>
      </c>
      <c r="C318" s="125">
        <v>2984</v>
      </c>
      <c r="D318" s="121">
        <v>0</v>
      </c>
      <c r="E318" s="121">
        <v>0</v>
      </c>
      <c r="F318" s="107" t="s">
        <v>1798</v>
      </c>
    </row>
    <row r="319" spans="1:6" ht="18" x14ac:dyDescent="0.2">
      <c r="A319" s="104"/>
      <c r="B319" s="105" t="s">
        <v>1800</v>
      </c>
      <c r="C319" s="125">
        <v>361</v>
      </c>
      <c r="D319" s="121">
        <v>0</v>
      </c>
      <c r="E319" s="121">
        <v>0</v>
      </c>
      <c r="F319" s="107" t="s">
        <v>1798</v>
      </c>
    </row>
    <row r="320" spans="1:6" ht="18" x14ac:dyDescent="0.2">
      <c r="A320" s="104"/>
      <c r="B320" s="105" t="s">
        <v>38</v>
      </c>
      <c r="C320" s="125">
        <v>130</v>
      </c>
      <c r="D320" s="121">
        <v>0</v>
      </c>
      <c r="E320" s="121">
        <v>0</v>
      </c>
      <c r="F320" s="107" t="s">
        <v>1798</v>
      </c>
    </row>
    <row r="321" spans="1:6" ht="18" x14ac:dyDescent="0.2">
      <c r="A321" s="104"/>
      <c r="B321" s="105" t="s">
        <v>126</v>
      </c>
      <c r="C321" s="125">
        <v>369</v>
      </c>
      <c r="D321" s="121">
        <v>0</v>
      </c>
      <c r="E321" s="121">
        <v>0</v>
      </c>
      <c r="F321" s="107" t="s">
        <v>1798</v>
      </c>
    </row>
    <row r="322" spans="1:6" ht="18" x14ac:dyDescent="0.2">
      <c r="A322" s="104"/>
      <c r="B322" s="105" t="s">
        <v>127</v>
      </c>
      <c r="C322" s="125">
        <v>611</v>
      </c>
      <c r="D322" s="121">
        <v>0</v>
      </c>
      <c r="E322" s="121">
        <v>0</v>
      </c>
      <c r="F322" s="107" t="s">
        <v>1798</v>
      </c>
    </row>
    <row r="323" spans="1:6" ht="18" x14ac:dyDescent="0.2">
      <c r="A323" s="104"/>
      <c r="B323" s="105" t="s">
        <v>128</v>
      </c>
      <c r="C323" s="125">
        <v>260</v>
      </c>
      <c r="D323" s="121">
        <v>0</v>
      </c>
      <c r="E323" s="121">
        <v>0</v>
      </c>
      <c r="F323" s="107" t="s">
        <v>1798</v>
      </c>
    </row>
    <row r="324" spans="1:6" ht="18" x14ac:dyDescent="0.2">
      <c r="A324" s="104"/>
      <c r="B324" s="105" t="s">
        <v>135</v>
      </c>
      <c r="C324" s="125">
        <v>22</v>
      </c>
      <c r="D324" s="121">
        <v>0</v>
      </c>
      <c r="E324" s="121">
        <v>0</v>
      </c>
      <c r="F324" s="107" t="s">
        <v>1798</v>
      </c>
    </row>
    <row r="325" spans="1:6" ht="18" x14ac:dyDescent="0.2">
      <c r="A325" s="104"/>
      <c r="B325" s="105" t="s">
        <v>136</v>
      </c>
      <c r="C325" s="125">
        <v>1</v>
      </c>
      <c r="D325" s="121">
        <v>0</v>
      </c>
      <c r="E325" s="121">
        <v>0</v>
      </c>
      <c r="F325" s="107" t="s">
        <v>1798</v>
      </c>
    </row>
    <row r="326" spans="1:6" ht="18" x14ac:dyDescent="0.2">
      <c r="A326" s="114">
        <v>7</v>
      </c>
      <c r="B326" s="115" t="s">
        <v>1551</v>
      </c>
      <c r="C326" s="116">
        <v>3187</v>
      </c>
      <c r="D326" s="117">
        <f>SUM(D327:D330)</f>
        <v>0</v>
      </c>
      <c r="E326" s="117">
        <f>SUM(E327:E330)</f>
        <v>0</v>
      </c>
      <c r="F326" s="107" t="s">
        <v>1798</v>
      </c>
    </row>
    <row r="327" spans="1:6" ht="18" x14ac:dyDescent="0.2">
      <c r="A327" s="104"/>
      <c r="B327" s="105" t="s">
        <v>140</v>
      </c>
      <c r="C327" s="125">
        <v>2627</v>
      </c>
      <c r="D327" s="121">
        <v>0</v>
      </c>
      <c r="E327" s="121">
        <v>0</v>
      </c>
      <c r="F327" s="107" t="s">
        <v>1798</v>
      </c>
    </row>
    <row r="328" spans="1:6" ht="18" x14ac:dyDescent="0.2">
      <c r="A328" s="104"/>
      <c r="B328" s="105" t="s">
        <v>137</v>
      </c>
      <c r="C328" s="125">
        <v>486</v>
      </c>
      <c r="D328" s="121">
        <v>0</v>
      </c>
      <c r="E328" s="121">
        <v>0</v>
      </c>
      <c r="F328" s="107" t="s">
        <v>1798</v>
      </c>
    </row>
    <row r="329" spans="1:6" ht="18" x14ac:dyDescent="0.2">
      <c r="A329" s="104"/>
      <c r="B329" s="105" t="s">
        <v>138</v>
      </c>
      <c r="C329" s="125">
        <v>17</v>
      </c>
      <c r="D329" s="121">
        <v>0</v>
      </c>
      <c r="E329" s="121">
        <v>0</v>
      </c>
      <c r="F329" s="107" t="s">
        <v>1798</v>
      </c>
    </row>
    <row r="330" spans="1:6" ht="18" x14ac:dyDescent="0.2">
      <c r="A330" s="104"/>
      <c r="B330" s="105" t="s">
        <v>139</v>
      </c>
      <c r="C330" s="125">
        <v>57</v>
      </c>
      <c r="D330" s="121">
        <v>0</v>
      </c>
      <c r="E330" s="121">
        <v>0</v>
      </c>
      <c r="F330" s="107" t="s">
        <v>1798</v>
      </c>
    </row>
    <row r="331" spans="1:6" ht="18" x14ac:dyDescent="0.2">
      <c r="A331" s="114">
        <v>8</v>
      </c>
      <c r="B331" s="115" t="s">
        <v>1552</v>
      </c>
      <c r="C331" s="116">
        <v>1590</v>
      </c>
      <c r="D331" s="117">
        <f>SUM(D332:D339)</f>
        <v>0</v>
      </c>
      <c r="E331" s="117">
        <f>SUM(E332:E339)</f>
        <v>0</v>
      </c>
      <c r="F331" s="107" t="s">
        <v>1798</v>
      </c>
    </row>
    <row r="332" spans="1:6" ht="18" x14ac:dyDescent="0.2">
      <c r="A332" s="104"/>
      <c r="B332" s="105" t="s">
        <v>141</v>
      </c>
      <c r="C332" s="125">
        <v>849</v>
      </c>
      <c r="D332" s="121">
        <v>0</v>
      </c>
      <c r="E332" s="121">
        <v>0</v>
      </c>
      <c r="F332" s="107" t="s">
        <v>1798</v>
      </c>
    </row>
    <row r="333" spans="1:6" ht="18" x14ac:dyDescent="0.2">
      <c r="A333" s="104"/>
      <c r="B333" s="105" t="s">
        <v>142</v>
      </c>
      <c r="C333" s="125">
        <v>35</v>
      </c>
      <c r="D333" s="121">
        <v>0</v>
      </c>
      <c r="E333" s="121">
        <v>0</v>
      </c>
      <c r="F333" s="107" t="s">
        <v>1798</v>
      </c>
    </row>
    <row r="334" spans="1:6" ht="18" x14ac:dyDescent="0.2">
      <c r="A334" s="104"/>
      <c r="B334" s="105" t="s">
        <v>143</v>
      </c>
      <c r="C334" s="125">
        <v>73</v>
      </c>
      <c r="D334" s="121">
        <v>0</v>
      </c>
      <c r="E334" s="121">
        <v>0</v>
      </c>
      <c r="F334" s="107" t="s">
        <v>1798</v>
      </c>
    </row>
    <row r="335" spans="1:6" ht="18" x14ac:dyDescent="0.2">
      <c r="A335" s="104"/>
      <c r="B335" s="105" t="s">
        <v>36</v>
      </c>
      <c r="C335" s="125">
        <v>173</v>
      </c>
      <c r="D335" s="121">
        <v>0</v>
      </c>
      <c r="E335" s="121">
        <v>0</v>
      </c>
      <c r="F335" s="107" t="s">
        <v>1798</v>
      </c>
    </row>
    <row r="336" spans="1:6" ht="18" x14ac:dyDescent="0.2">
      <c r="A336" s="104"/>
      <c r="B336" s="105" t="s">
        <v>144</v>
      </c>
      <c r="C336" s="125">
        <v>305</v>
      </c>
      <c r="D336" s="121">
        <v>0</v>
      </c>
      <c r="E336" s="121">
        <v>0</v>
      </c>
      <c r="F336" s="107" t="s">
        <v>1798</v>
      </c>
    </row>
    <row r="337" spans="1:6" ht="18" x14ac:dyDescent="0.2">
      <c r="A337" s="104"/>
      <c r="B337" s="105" t="s">
        <v>145</v>
      </c>
      <c r="C337" s="125">
        <v>60</v>
      </c>
      <c r="D337" s="121">
        <v>0</v>
      </c>
      <c r="E337" s="121">
        <v>0</v>
      </c>
      <c r="F337" s="107" t="s">
        <v>1798</v>
      </c>
    </row>
    <row r="338" spans="1:6" ht="18" x14ac:dyDescent="0.2">
      <c r="A338" s="104"/>
      <c r="B338" s="105" t="s">
        <v>146</v>
      </c>
      <c r="C338" s="125">
        <v>46</v>
      </c>
      <c r="D338" s="121">
        <v>0</v>
      </c>
      <c r="E338" s="121">
        <v>0</v>
      </c>
      <c r="F338" s="107" t="s">
        <v>1798</v>
      </c>
    </row>
    <row r="339" spans="1:6" ht="18" x14ac:dyDescent="0.2">
      <c r="A339" s="104"/>
      <c r="B339" s="105" t="s">
        <v>147</v>
      </c>
      <c r="C339" s="125">
        <v>49</v>
      </c>
      <c r="D339" s="121">
        <v>0</v>
      </c>
      <c r="E339" s="121">
        <v>0</v>
      </c>
      <c r="F339" s="107" t="s">
        <v>1798</v>
      </c>
    </row>
    <row r="340" spans="1:6" ht="18" x14ac:dyDescent="0.2">
      <c r="A340" s="114">
        <v>9</v>
      </c>
      <c r="B340" s="115" t="s">
        <v>1553</v>
      </c>
      <c r="C340" s="116">
        <v>10565</v>
      </c>
      <c r="D340" s="117">
        <f>SUM(D341:D343)</f>
        <v>0</v>
      </c>
      <c r="E340" s="117">
        <f>SUM(E341:E343)</f>
        <v>0</v>
      </c>
      <c r="F340" s="107" t="s">
        <v>1798</v>
      </c>
    </row>
    <row r="341" spans="1:6" ht="18" x14ac:dyDescent="0.2">
      <c r="A341" s="104"/>
      <c r="B341" s="105" t="s">
        <v>148</v>
      </c>
      <c r="C341" s="125">
        <v>9937</v>
      </c>
      <c r="D341" s="121">
        <v>0</v>
      </c>
      <c r="E341" s="121">
        <v>0</v>
      </c>
      <c r="F341" s="107" t="s">
        <v>1798</v>
      </c>
    </row>
    <row r="342" spans="1:6" ht="18" x14ac:dyDescent="0.2">
      <c r="A342" s="104"/>
      <c r="B342" s="105" t="s">
        <v>149</v>
      </c>
      <c r="C342" s="125">
        <v>535</v>
      </c>
      <c r="D342" s="121">
        <v>0</v>
      </c>
      <c r="E342" s="121">
        <v>0</v>
      </c>
      <c r="F342" s="107" t="s">
        <v>1798</v>
      </c>
    </row>
    <row r="343" spans="1:6" ht="18" x14ac:dyDescent="0.2">
      <c r="A343" s="104"/>
      <c r="B343" s="105" t="s">
        <v>150</v>
      </c>
      <c r="C343" s="125">
        <v>93</v>
      </c>
      <c r="D343" s="121">
        <v>0</v>
      </c>
      <c r="E343" s="121">
        <v>0</v>
      </c>
      <c r="F343" s="107" t="s">
        <v>1798</v>
      </c>
    </row>
    <row r="344" spans="1:6" ht="18" x14ac:dyDescent="0.2">
      <c r="A344" s="114">
        <v>10</v>
      </c>
      <c r="B344" s="115" t="s">
        <v>1554</v>
      </c>
      <c r="C344" s="116">
        <v>805</v>
      </c>
      <c r="D344" s="117">
        <f>SUM(D345:D350)</f>
        <v>0</v>
      </c>
      <c r="E344" s="117">
        <f>SUM(E345:E350)</f>
        <v>0</v>
      </c>
      <c r="F344" s="107" t="s">
        <v>1798</v>
      </c>
    </row>
    <row r="345" spans="1:6" ht="18" x14ac:dyDescent="0.2">
      <c r="A345" s="104"/>
      <c r="B345" s="105" t="s">
        <v>151</v>
      </c>
      <c r="C345" s="125">
        <v>584</v>
      </c>
      <c r="D345" s="121">
        <v>0</v>
      </c>
      <c r="E345" s="121">
        <v>0</v>
      </c>
      <c r="F345" s="107" t="s">
        <v>1798</v>
      </c>
    </row>
    <row r="346" spans="1:6" ht="18" x14ac:dyDescent="0.2">
      <c r="A346" s="104"/>
      <c r="B346" s="105" t="s">
        <v>152</v>
      </c>
      <c r="C346" s="125">
        <v>57</v>
      </c>
      <c r="D346" s="121">
        <v>0</v>
      </c>
      <c r="E346" s="121">
        <v>0</v>
      </c>
      <c r="F346" s="107" t="s">
        <v>1798</v>
      </c>
    </row>
    <row r="347" spans="1:6" ht="18" x14ac:dyDescent="0.2">
      <c r="A347" s="104"/>
      <c r="B347" s="105" t="s">
        <v>154</v>
      </c>
      <c r="C347" s="125">
        <v>17</v>
      </c>
      <c r="D347" s="121">
        <v>0</v>
      </c>
      <c r="E347" s="121">
        <v>0</v>
      </c>
      <c r="F347" s="107" t="s">
        <v>1798</v>
      </c>
    </row>
    <row r="348" spans="1:6" ht="18" x14ac:dyDescent="0.2">
      <c r="A348" s="104"/>
      <c r="B348" s="105" t="s">
        <v>153</v>
      </c>
      <c r="C348" s="125">
        <v>106</v>
      </c>
      <c r="D348" s="121">
        <v>0</v>
      </c>
      <c r="E348" s="121">
        <v>0</v>
      </c>
      <c r="F348" s="107" t="s">
        <v>1798</v>
      </c>
    </row>
    <row r="349" spans="1:6" ht="18" x14ac:dyDescent="0.2">
      <c r="A349" s="104"/>
      <c r="B349" s="105" t="s">
        <v>155</v>
      </c>
      <c r="C349" s="125">
        <v>1</v>
      </c>
      <c r="D349" s="121">
        <v>0</v>
      </c>
      <c r="E349" s="121">
        <v>0</v>
      </c>
      <c r="F349" s="107" t="s">
        <v>1798</v>
      </c>
    </row>
    <row r="350" spans="1:6" ht="18" x14ac:dyDescent="0.2">
      <c r="A350" s="104"/>
      <c r="B350" s="105" t="s">
        <v>156</v>
      </c>
      <c r="C350" s="125">
        <v>40</v>
      </c>
      <c r="D350" s="121">
        <v>0</v>
      </c>
      <c r="E350" s="121">
        <v>0</v>
      </c>
      <c r="F350" s="107" t="s">
        <v>1798</v>
      </c>
    </row>
    <row r="351" spans="1:6" ht="18" x14ac:dyDescent="0.2">
      <c r="A351" s="114">
        <v>11</v>
      </c>
      <c r="B351" s="115" t="s">
        <v>1555</v>
      </c>
      <c r="C351" s="116">
        <v>1429</v>
      </c>
      <c r="D351" s="117">
        <f>SUM(D352:D353)</f>
        <v>0</v>
      </c>
      <c r="E351" s="117">
        <f>SUM(E352:E353)</f>
        <v>0</v>
      </c>
      <c r="F351" s="107" t="s">
        <v>1798</v>
      </c>
    </row>
    <row r="352" spans="1:6" ht="18" x14ac:dyDescent="0.2">
      <c r="A352" s="104"/>
      <c r="B352" s="105" t="s">
        <v>157</v>
      </c>
      <c r="C352" s="125">
        <v>1267</v>
      </c>
      <c r="D352" s="121">
        <v>0</v>
      </c>
      <c r="E352" s="121">
        <v>0</v>
      </c>
      <c r="F352" s="107" t="s">
        <v>1798</v>
      </c>
    </row>
    <row r="353" spans="1:6" ht="18" x14ac:dyDescent="0.2">
      <c r="A353" s="104"/>
      <c r="B353" s="105" t="s">
        <v>158</v>
      </c>
      <c r="C353" s="125">
        <v>162</v>
      </c>
      <c r="D353" s="121">
        <v>0</v>
      </c>
      <c r="E353" s="121">
        <v>0</v>
      </c>
      <c r="F353" s="107" t="s">
        <v>1798</v>
      </c>
    </row>
    <row r="354" spans="1:6" ht="18" x14ac:dyDescent="0.2">
      <c r="A354" s="114">
        <v>12</v>
      </c>
      <c r="B354" s="115" t="s">
        <v>1556</v>
      </c>
      <c r="C354" s="116">
        <v>2291</v>
      </c>
      <c r="D354" s="117">
        <f>SUM(D355:D356)</f>
        <v>0</v>
      </c>
      <c r="E354" s="117">
        <f>SUM(E355:E356)</f>
        <v>0</v>
      </c>
      <c r="F354" s="107" t="s">
        <v>1798</v>
      </c>
    </row>
    <row r="355" spans="1:6" ht="18" x14ac:dyDescent="0.2">
      <c r="A355" s="104"/>
      <c r="B355" s="105" t="s">
        <v>159</v>
      </c>
      <c r="C355" s="125">
        <v>2211</v>
      </c>
      <c r="D355" s="121">
        <v>0</v>
      </c>
      <c r="E355" s="121">
        <v>0</v>
      </c>
      <c r="F355" s="107" t="s">
        <v>1798</v>
      </c>
    </row>
    <row r="356" spans="1:6" ht="18" x14ac:dyDescent="0.2">
      <c r="A356" s="104"/>
      <c r="B356" s="105" t="s">
        <v>63</v>
      </c>
      <c r="C356" s="125">
        <v>80</v>
      </c>
      <c r="D356" s="121">
        <v>0</v>
      </c>
      <c r="E356" s="121">
        <v>0</v>
      </c>
      <c r="F356" s="107" t="s">
        <v>1798</v>
      </c>
    </row>
    <row r="357" spans="1:6" ht="18" x14ac:dyDescent="0.2">
      <c r="A357" s="114">
        <v>13</v>
      </c>
      <c r="B357" s="115" t="s">
        <v>1557</v>
      </c>
      <c r="C357" s="116">
        <v>3365</v>
      </c>
      <c r="D357" s="117">
        <f>SUM(D358:D364)</f>
        <v>0</v>
      </c>
      <c r="E357" s="117">
        <f>SUM(E358:E364)</f>
        <v>0</v>
      </c>
      <c r="F357" s="107" t="s">
        <v>1798</v>
      </c>
    </row>
    <row r="358" spans="1:6" ht="18" x14ac:dyDescent="0.2">
      <c r="A358" s="104"/>
      <c r="B358" s="105" t="s">
        <v>160</v>
      </c>
      <c r="C358" s="125">
        <v>2455</v>
      </c>
      <c r="D358" s="121">
        <v>0</v>
      </c>
      <c r="E358" s="121">
        <v>0</v>
      </c>
      <c r="F358" s="107" t="s">
        <v>1798</v>
      </c>
    </row>
    <row r="359" spans="1:6" ht="18" x14ac:dyDescent="0.2">
      <c r="A359" s="104"/>
      <c r="B359" s="105" t="s">
        <v>161</v>
      </c>
      <c r="C359" s="125">
        <v>37</v>
      </c>
      <c r="D359" s="121">
        <v>0</v>
      </c>
      <c r="E359" s="121">
        <v>0</v>
      </c>
      <c r="F359" s="107" t="s">
        <v>1798</v>
      </c>
    </row>
    <row r="360" spans="1:6" ht="18" x14ac:dyDescent="0.2">
      <c r="A360" s="104"/>
      <c r="B360" s="105" t="s">
        <v>162</v>
      </c>
      <c r="C360" s="125">
        <v>77</v>
      </c>
      <c r="D360" s="121">
        <v>0</v>
      </c>
      <c r="E360" s="121">
        <v>0</v>
      </c>
      <c r="F360" s="107" t="s">
        <v>1798</v>
      </c>
    </row>
    <row r="361" spans="1:6" ht="18" x14ac:dyDescent="0.2">
      <c r="A361" s="104"/>
      <c r="B361" s="105" t="s">
        <v>163</v>
      </c>
      <c r="C361" s="125">
        <v>500</v>
      </c>
      <c r="D361" s="121">
        <v>0</v>
      </c>
      <c r="E361" s="121">
        <v>0</v>
      </c>
      <c r="F361" s="107" t="s">
        <v>1798</v>
      </c>
    </row>
    <row r="362" spans="1:6" ht="18" x14ac:dyDescent="0.2">
      <c r="A362" s="104"/>
      <c r="B362" s="105" t="s">
        <v>164</v>
      </c>
      <c r="C362" s="125">
        <v>89</v>
      </c>
      <c r="D362" s="121">
        <v>0</v>
      </c>
      <c r="E362" s="121">
        <v>0</v>
      </c>
      <c r="F362" s="107" t="s">
        <v>1798</v>
      </c>
    </row>
    <row r="363" spans="1:6" ht="18" x14ac:dyDescent="0.2">
      <c r="A363" s="104"/>
      <c r="B363" s="105" t="s">
        <v>165</v>
      </c>
      <c r="C363" s="125">
        <v>169</v>
      </c>
      <c r="D363" s="121">
        <v>0</v>
      </c>
      <c r="E363" s="121">
        <v>0</v>
      </c>
      <c r="F363" s="107" t="s">
        <v>1798</v>
      </c>
    </row>
    <row r="364" spans="1:6" ht="18" x14ac:dyDescent="0.2">
      <c r="A364" s="104"/>
      <c r="B364" s="105" t="s">
        <v>166</v>
      </c>
      <c r="C364" s="125">
        <v>38</v>
      </c>
      <c r="D364" s="121">
        <v>0</v>
      </c>
      <c r="E364" s="121">
        <v>0</v>
      </c>
      <c r="F364" s="107" t="s">
        <v>1798</v>
      </c>
    </row>
    <row r="365" spans="1:6" ht="18" x14ac:dyDescent="0.2">
      <c r="A365" s="114">
        <v>14</v>
      </c>
      <c r="B365" s="115" t="s">
        <v>1558</v>
      </c>
      <c r="C365" s="116">
        <v>1898</v>
      </c>
      <c r="D365" s="117">
        <f>SUM(D366:D368)</f>
        <v>0</v>
      </c>
      <c r="E365" s="117">
        <f>SUM(E366:E368)</f>
        <v>0</v>
      </c>
      <c r="F365" s="107" t="s">
        <v>1798</v>
      </c>
    </row>
    <row r="366" spans="1:6" ht="18" x14ac:dyDescent="0.2">
      <c r="A366" s="104"/>
      <c r="B366" s="105" t="s">
        <v>167</v>
      </c>
      <c r="C366" s="125">
        <v>1491</v>
      </c>
      <c r="D366" s="121">
        <v>0</v>
      </c>
      <c r="E366" s="121">
        <v>0</v>
      </c>
      <c r="F366" s="107" t="s">
        <v>1798</v>
      </c>
    </row>
    <row r="367" spans="1:6" ht="18" x14ac:dyDescent="0.2">
      <c r="A367" s="104"/>
      <c r="B367" s="105" t="s">
        <v>168</v>
      </c>
      <c r="C367" s="125">
        <v>88</v>
      </c>
      <c r="D367" s="121">
        <v>0</v>
      </c>
      <c r="E367" s="121">
        <v>0</v>
      </c>
      <c r="F367" s="107" t="s">
        <v>1798</v>
      </c>
    </row>
    <row r="368" spans="1:6" ht="18" x14ac:dyDescent="0.2">
      <c r="A368" s="104"/>
      <c r="B368" s="105" t="s">
        <v>169</v>
      </c>
      <c r="C368" s="125">
        <v>305</v>
      </c>
      <c r="D368" s="121">
        <v>0</v>
      </c>
      <c r="E368" s="121">
        <v>0</v>
      </c>
      <c r="F368" s="107" t="s">
        <v>1798</v>
      </c>
    </row>
    <row r="369" spans="1:6" ht="18" x14ac:dyDescent="0.2">
      <c r="A369" s="114">
        <v>15</v>
      </c>
      <c r="B369" s="115" t="s">
        <v>1559</v>
      </c>
      <c r="C369" s="116">
        <v>10321</v>
      </c>
      <c r="D369" s="117">
        <f>SUM(D370:D372)</f>
        <v>0</v>
      </c>
      <c r="E369" s="117">
        <f>SUM(E370:E372)</f>
        <v>0</v>
      </c>
      <c r="F369" s="107" t="s">
        <v>1798</v>
      </c>
    </row>
    <row r="370" spans="1:6" ht="18" x14ac:dyDescent="0.2">
      <c r="A370" s="104"/>
      <c r="B370" s="105" t="s">
        <v>170</v>
      </c>
      <c r="C370" s="125">
        <v>9329</v>
      </c>
      <c r="D370" s="121">
        <v>0</v>
      </c>
      <c r="E370" s="121">
        <v>0</v>
      </c>
      <c r="F370" s="107" t="s">
        <v>1798</v>
      </c>
    </row>
    <row r="371" spans="1:6" ht="18" x14ac:dyDescent="0.2">
      <c r="A371" s="104"/>
      <c r="B371" s="105" t="s">
        <v>171</v>
      </c>
      <c r="C371" s="125">
        <v>790</v>
      </c>
      <c r="D371" s="121">
        <v>0</v>
      </c>
      <c r="E371" s="121">
        <v>0</v>
      </c>
      <c r="F371" s="107" t="s">
        <v>1798</v>
      </c>
    </row>
    <row r="372" spans="1:6" ht="18" x14ac:dyDescent="0.2">
      <c r="A372" s="104"/>
      <c r="B372" s="105" t="s">
        <v>172</v>
      </c>
      <c r="C372" s="125">
        <v>202</v>
      </c>
      <c r="D372" s="121">
        <v>0</v>
      </c>
      <c r="E372" s="121">
        <v>0</v>
      </c>
      <c r="F372" s="107" t="s">
        <v>1798</v>
      </c>
    </row>
    <row r="373" spans="1:6" ht="18" x14ac:dyDescent="0.2">
      <c r="A373" s="114">
        <v>16</v>
      </c>
      <c r="B373" s="115" t="s">
        <v>1560</v>
      </c>
      <c r="C373" s="116">
        <v>1782</v>
      </c>
      <c r="D373" s="117">
        <f>SUM(D374:D378)</f>
        <v>0</v>
      </c>
      <c r="E373" s="117">
        <f>SUM(E374:E378)</f>
        <v>0</v>
      </c>
      <c r="F373" s="107" t="s">
        <v>1798</v>
      </c>
    </row>
    <row r="374" spans="1:6" ht="18" x14ac:dyDescent="0.2">
      <c r="A374" s="104"/>
      <c r="B374" s="105" t="s">
        <v>173</v>
      </c>
      <c r="C374" s="125">
        <v>551</v>
      </c>
      <c r="D374" s="121">
        <v>0</v>
      </c>
      <c r="E374" s="121">
        <v>0</v>
      </c>
      <c r="F374" s="107" t="s">
        <v>1798</v>
      </c>
    </row>
    <row r="375" spans="1:6" ht="18" x14ac:dyDescent="0.2">
      <c r="A375" s="104"/>
      <c r="B375" s="105" t="s">
        <v>174</v>
      </c>
      <c r="C375" s="125">
        <v>745</v>
      </c>
      <c r="D375" s="121">
        <v>0</v>
      </c>
      <c r="E375" s="121">
        <v>0</v>
      </c>
      <c r="F375" s="107" t="s">
        <v>1798</v>
      </c>
    </row>
    <row r="376" spans="1:6" ht="18" x14ac:dyDescent="0.2">
      <c r="A376" s="104"/>
      <c r="B376" s="105" t="s">
        <v>175</v>
      </c>
      <c r="C376" s="125">
        <v>397</v>
      </c>
      <c r="D376" s="121">
        <v>0</v>
      </c>
      <c r="E376" s="121">
        <v>0</v>
      </c>
      <c r="F376" s="107" t="s">
        <v>1798</v>
      </c>
    </row>
    <row r="377" spans="1:6" ht="18" x14ac:dyDescent="0.2">
      <c r="A377" s="104"/>
      <c r="B377" s="105" t="s">
        <v>176</v>
      </c>
      <c r="C377" s="125">
        <v>86</v>
      </c>
      <c r="D377" s="121">
        <v>0</v>
      </c>
      <c r="E377" s="121">
        <v>0</v>
      </c>
      <c r="F377" s="107" t="s">
        <v>1798</v>
      </c>
    </row>
    <row r="378" spans="1:6" ht="18" x14ac:dyDescent="0.2">
      <c r="A378" s="104"/>
      <c r="B378" s="105" t="s">
        <v>177</v>
      </c>
      <c r="C378" s="125">
        <v>3</v>
      </c>
      <c r="D378" s="121">
        <v>0</v>
      </c>
      <c r="E378" s="121">
        <v>0</v>
      </c>
      <c r="F378" s="107" t="s">
        <v>1798</v>
      </c>
    </row>
    <row r="379" spans="1:6" ht="18" x14ac:dyDescent="0.2">
      <c r="A379" s="114">
        <v>17</v>
      </c>
      <c r="B379" s="115" t="s">
        <v>1561</v>
      </c>
      <c r="C379" s="116">
        <v>2818</v>
      </c>
      <c r="D379" s="117">
        <f>SUM(D380:D382)</f>
        <v>0</v>
      </c>
      <c r="E379" s="117">
        <f>SUM(E380:E382)</f>
        <v>0</v>
      </c>
      <c r="F379" s="107" t="s">
        <v>1798</v>
      </c>
    </row>
    <row r="380" spans="1:6" ht="18" x14ac:dyDescent="0.2">
      <c r="A380" s="104"/>
      <c r="B380" s="105" t="s">
        <v>178</v>
      </c>
      <c r="C380" s="125">
        <v>2690</v>
      </c>
      <c r="D380" s="121">
        <v>0</v>
      </c>
      <c r="E380" s="121">
        <v>0</v>
      </c>
      <c r="F380" s="107" t="s">
        <v>1798</v>
      </c>
    </row>
    <row r="381" spans="1:6" ht="18" x14ac:dyDescent="0.2">
      <c r="A381" s="104"/>
      <c r="B381" s="105" t="s">
        <v>179</v>
      </c>
      <c r="C381" s="125">
        <v>126</v>
      </c>
      <c r="D381" s="121">
        <v>0</v>
      </c>
      <c r="E381" s="121">
        <v>0</v>
      </c>
      <c r="F381" s="107" t="s">
        <v>1798</v>
      </c>
    </row>
    <row r="382" spans="1:6" ht="18" x14ac:dyDescent="0.2">
      <c r="A382" s="104"/>
      <c r="B382" s="105" t="s">
        <v>180</v>
      </c>
      <c r="C382" s="125">
        <v>2</v>
      </c>
      <c r="D382" s="121">
        <v>0</v>
      </c>
      <c r="E382" s="121">
        <v>0</v>
      </c>
      <c r="F382" s="107" t="s">
        <v>1798</v>
      </c>
    </row>
    <row r="383" spans="1:6" ht="18" x14ac:dyDescent="0.2">
      <c r="A383" s="114">
        <v>18</v>
      </c>
      <c r="B383" s="115" t="s">
        <v>1562</v>
      </c>
      <c r="C383" s="116">
        <v>5572</v>
      </c>
      <c r="D383" s="117">
        <f>SUM(D384:D385)</f>
        <v>0</v>
      </c>
      <c r="E383" s="117">
        <f>SUM(E384:E385)</f>
        <v>0</v>
      </c>
      <c r="F383" s="107" t="s">
        <v>1798</v>
      </c>
    </row>
    <row r="384" spans="1:6" ht="18" x14ac:dyDescent="0.2">
      <c r="A384" s="104"/>
      <c r="B384" s="105" t="s">
        <v>181</v>
      </c>
      <c r="C384" s="125">
        <v>3790</v>
      </c>
      <c r="D384" s="121">
        <v>0</v>
      </c>
      <c r="E384" s="121">
        <v>0</v>
      </c>
      <c r="F384" s="107" t="s">
        <v>1798</v>
      </c>
    </row>
    <row r="385" spans="1:6" ht="18" x14ac:dyDescent="0.2">
      <c r="A385" s="104"/>
      <c r="B385" s="105" t="s">
        <v>182</v>
      </c>
      <c r="C385" s="125">
        <v>1782</v>
      </c>
      <c r="D385" s="121">
        <v>0</v>
      </c>
      <c r="E385" s="121">
        <v>0</v>
      </c>
      <c r="F385" s="107" t="s">
        <v>1798</v>
      </c>
    </row>
    <row r="386" spans="1:6" ht="18" x14ac:dyDescent="0.2">
      <c r="A386" s="114">
        <v>19</v>
      </c>
      <c r="B386" s="115" t="s">
        <v>1563</v>
      </c>
      <c r="C386" s="116">
        <v>3932</v>
      </c>
      <c r="D386" s="117">
        <f>SUM(D387:D388)</f>
        <v>0</v>
      </c>
      <c r="E386" s="117">
        <f>SUM(E387:E388)</f>
        <v>0</v>
      </c>
      <c r="F386" s="107" t="s">
        <v>1798</v>
      </c>
    </row>
    <row r="387" spans="1:6" ht="18" x14ac:dyDescent="0.2">
      <c r="A387" s="104"/>
      <c r="B387" s="105" t="s">
        <v>183</v>
      </c>
      <c r="C387" s="125">
        <v>3166</v>
      </c>
      <c r="D387" s="121">
        <v>0</v>
      </c>
      <c r="E387" s="121">
        <v>0</v>
      </c>
      <c r="F387" s="107" t="s">
        <v>1798</v>
      </c>
    </row>
    <row r="388" spans="1:6" ht="18" x14ac:dyDescent="0.2">
      <c r="A388" s="104"/>
      <c r="B388" s="105" t="s">
        <v>184</v>
      </c>
      <c r="C388" s="125">
        <v>766</v>
      </c>
      <c r="D388" s="121">
        <v>0</v>
      </c>
      <c r="E388" s="121">
        <v>0</v>
      </c>
      <c r="F388" s="107" t="s">
        <v>1798</v>
      </c>
    </row>
    <row r="389" spans="1:6" ht="18" x14ac:dyDescent="0.2">
      <c r="A389" s="114">
        <v>20</v>
      </c>
      <c r="B389" s="115" t="s">
        <v>1564</v>
      </c>
      <c r="C389" s="116">
        <v>8001</v>
      </c>
      <c r="D389" s="117">
        <f>SUM(D390)</f>
        <v>0</v>
      </c>
      <c r="E389" s="117">
        <f>SUM(E390)</f>
        <v>0</v>
      </c>
      <c r="F389" s="107" t="s">
        <v>1798</v>
      </c>
    </row>
    <row r="390" spans="1:6" ht="18" x14ac:dyDescent="0.2">
      <c r="A390" s="104"/>
      <c r="B390" s="105" t="s">
        <v>185</v>
      </c>
      <c r="C390" s="125">
        <v>8001</v>
      </c>
      <c r="D390" s="121">
        <v>0</v>
      </c>
      <c r="E390" s="121">
        <v>0</v>
      </c>
      <c r="F390" s="107" t="s">
        <v>1798</v>
      </c>
    </row>
    <row r="391" spans="1:6" ht="18" x14ac:dyDescent="0.2">
      <c r="A391" s="114">
        <v>21</v>
      </c>
      <c r="B391" s="115" t="s">
        <v>1565</v>
      </c>
      <c r="C391" s="116">
        <v>4628</v>
      </c>
      <c r="D391" s="117">
        <f>SUM(D392:D393)</f>
        <v>0</v>
      </c>
      <c r="E391" s="117">
        <v>0</v>
      </c>
      <c r="F391" s="107" t="s">
        <v>1798</v>
      </c>
    </row>
    <row r="392" spans="1:6" ht="18" x14ac:dyDescent="0.2">
      <c r="A392" s="104"/>
      <c r="B392" s="105" t="s">
        <v>186</v>
      </c>
      <c r="C392" s="125">
        <v>4572</v>
      </c>
      <c r="D392" s="121">
        <v>0</v>
      </c>
      <c r="E392" s="121">
        <v>0</v>
      </c>
      <c r="F392" s="107" t="s">
        <v>1798</v>
      </c>
    </row>
    <row r="393" spans="1:6" ht="18" x14ac:dyDescent="0.2">
      <c r="A393" s="104"/>
      <c r="B393" s="105" t="s">
        <v>187</v>
      </c>
      <c r="C393" s="125">
        <v>56</v>
      </c>
      <c r="D393" s="121">
        <v>0</v>
      </c>
      <c r="E393" s="121">
        <v>0</v>
      </c>
      <c r="F393" s="107" t="s">
        <v>1798</v>
      </c>
    </row>
    <row r="394" spans="1:6" ht="18" x14ac:dyDescent="0.2">
      <c r="A394" s="114">
        <v>22</v>
      </c>
      <c r="B394" s="115" t="s">
        <v>1566</v>
      </c>
      <c r="C394" s="116">
        <v>1306</v>
      </c>
      <c r="D394" s="117">
        <f>SUM(D395:D396)</f>
        <v>0</v>
      </c>
      <c r="E394" s="117">
        <f>SUM(E395:E396)</f>
        <v>0</v>
      </c>
      <c r="F394" s="107" t="s">
        <v>1798</v>
      </c>
    </row>
    <row r="395" spans="1:6" ht="18" x14ac:dyDescent="0.2">
      <c r="A395" s="104"/>
      <c r="B395" s="105" t="s">
        <v>188</v>
      </c>
      <c r="C395" s="125">
        <v>923</v>
      </c>
      <c r="D395" s="121">
        <v>0</v>
      </c>
      <c r="E395" s="121">
        <v>0</v>
      </c>
      <c r="F395" s="107" t="s">
        <v>1798</v>
      </c>
    </row>
    <row r="396" spans="1:6" ht="18" x14ac:dyDescent="0.2">
      <c r="A396" s="104"/>
      <c r="B396" s="105" t="s">
        <v>189</v>
      </c>
      <c r="C396" s="125">
        <v>383</v>
      </c>
      <c r="D396" s="121">
        <v>0</v>
      </c>
      <c r="E396" s="121">
        <v>0</v>
      </c>
      <c r="F396" s="107" t="s">
        <v>1798</v>
      </c>
    </row>
    <row r="397" spans="1:6" ht="18" x14ac:dyDescent="0.2">
      <c r="A397" s="114">
        <v>23</v>
      </c>
      <c r="B397" s="115" t="s">
        <v>1567</v>
      </c>
      <c r="C397" s="116">
        <v>1022</v>
      </c>
      <c r="D397" s="117">
        <f>SUM(D398:D399)</f>
        <v>0</v>
      </c>
      <c r="E397" s="117">
        <f>SUM(E398:E399)</f>
        <v>0</v>
      </c>
      <c r="F397" s="107" t="s">
        <v>1798</v>
      </c>
    </row>
    <row r="398" spans="1:6" ht="18" x14ac:dyDescent="0.2">
      <c r="A398" s="104"/>
      <c r="B398" s="105" t="s">
        <v>190</v>
      </c>
      <c r="C398" s="125">
        <v>906</v>
      </c>
      <c r="D398" s="121">
        <v>0</v>
      </c>
      <c r="E398" s="121">
        <v>0</v>
      </c>
      <c r="F398" s="107" t="s">
        <v>1798</v>
      </c>
    </row>
    <row r="399" spans="1:6" ht="18" x14ac:dyDescent="0.2">
      <c r="A399" s="104"/>
      <c r="B399" s="105" t="s">
        <v>191</v>
      </c>
      <c r="C399" s="125">
        <v>116</v>
      </c>
      <c r="D399" s="121">
        <v>0</v>
      </c>
      <c r="E399" s="121">
        <v>0</v>
      </c>
      <c r="F399" s="107" t="s">
        <v>1798</v>
      </c>
    </row>
    <row r="400" spans="1:6" ht="18" x14ac:dyDescent="0.2">
      <c r="A400" s="114">
        <v>24</v>
      </c>
      <c r="B400" s="115" t="s">
        <v>1568</v>
      </c>
      <c r="C400" s="116">
        <v>3368</v>
      </c>
      <c r="D400" s="117">
        <f>SUM(D401:D409)</f>
        <v>0</v>
      </c>
      <c r="E400" s="117">
        <f>SUM(E401:E409)</f>
        <v>0</v>
      </c>
      <c r="F400" s="107" t="s">
        <v>1798</v>
      </c>
    </row>
    <row r="401" spans="1:6" ht="18" x14ac:dyDescent="0.2">
      <c r="A401" s="104"/>
      <c r="B401" s="105" t="s">
        <v>192</v>
      </c>
      <c r="C401" s="125">
        <v>1658</v>
      </c>
      <c r="D401" s="121">
        <v>0</v>
      </c>
      <c r="E401" s="121">
        <v>0</v>
      </c>
      <c r="F401" s="107" t="s">
        <v>1798</v>
      </c>
    </row>
    <row r="402" spans="1:6" ht="18" x14ac:dyDescent="0.2">
      <c r="A402" s="104"/>
      <c r="B402" s="105" t="s">
        <v>193</v>
      </c>
      <c r="C402" s="125">
        <v>201</v>
      </c>
      <c r="D402" s="121">
        <v>0</v>
      </c>
      <c r="E402" s="121">
        <v>0</v>
      </c>
      <c r="F402" s="107" t="s">
        <v>1798</v>
      </c>
    </row>
    <row r="403" spans="1:6" ht="18" x14ac:dyDescent="0.2">
      <c r="A403" s="104"/>
      <c r="B403" s="105" t="s">
        <v>194</v>
      </c>
      <c r="C403" s="125">
        <v>132</v>
      </c>
      <c r="D403" s="121">
        <v>0</v>
      </c>
      <c r="E403" s="121">
        <v>0</v>
      </c>
      <c r="F403" s="107" t="s">
        <v>1798</v>
      </c>
    </row>
    <row r="404" spans="1:6" ht="18" x14ac:dyDescent="0.2">
      <c r="A404" s="104"/>
      <c r="B404" s="105" t="s">
        <v>195</v>
      </c>
      <c r="C404" s="125">
        <v>48</v>
      </c>
      <c r="D404" s="121">
        <v>0</v>
      </c>
      <c r="E404" s="121">
        <v>0</v>
      </c>
      <c r="F404" s="107" t="s">
        <v>1798</v>
      </c>
    </row>
    <row r="405" spans="1:6" ht="18" x14ac:dyDescent="0.2">
      <c r="A405" s="104"/>
      <c r="B405" s="105" t="s">
        <v>196</v>
      </c>
      <c r="C405" s="125">
        <v>426</v>
      </c>
      <c r="D405" s="121">
        <v>0</v>
      </c>
      <c r="E405" s="121">
        <v>0</v>
      </c>
      <c r="F405" s="107" t="s">
        <v>1798</v>
      </c>
    </row>
    <row r="406" spans="1:6" ht="18" x14ac:dyDescent="0.2">
      <c r="A406" s="104"/>
      <c r="B406" s="105" t="s">
        <v>197</v>
      </c>
      <c r="C406" s="125">
        <v>97</v>
      </c>
      <c r="D406" s="121">
        <v>0</v>
      </c>
      <c r="E406" s="121">
        <v>0</v>
      </c>
      <c r="F406" s="107" t="s">
        <v>1798</v>
      </c>
    </row>
    <row r="407" spans="1:6" ht="18" x14ac:dyDescent="0.2">
      <c r="A407" s="104"/>
      <c r="B407" s="105" t="s">
        <v>198</v>
      </c>
      <c r="C407" s="125">
        <v>36</v>
      </c>
      <c r="D407" s="121">
        <v>0</v>
      </c>
      <c r="E407" s="121">
        <v>0</v>
      </c>
      <c r="F407" s="107" t="s">
        <v>1798</v>
      </c>
    </row>
    <row r="408" spans="1:6" ht="18" x14ac:dyDescent="0.2">
      <c r="A408" s="104"/>
      <c r="B408" s="105" t="s">
        <v>199</v>
      </c>
      <c r="C408" s="125">
        <v>251</v>
      </c>
      <c r="D408" s="121">
        <v>0</v>
      </c>
      <c r="E408" s="121">
        <v>0</v>
      </c>
      <c r="F408" s="107" t="s">
        <v>1798</v>
      </c>
    </row>
    <row r="409" spans="1:6" ht="18" x14ac:dyDescent="0.2">
      <c r="A409" s="104"/>
      <c r="B409" s="105" t="s">
        <v>200</v>
      </c>
      <c r="C409" s="125">
        <v>519</v>
      </c>
      <c r="D409" s="121">
        <v>0</v>
      </c>
      <c r="E409" s="121">
        <v>0</v>
      </c>
      <c r="F409" s="107" t="s">
        <v>1798</v>
      </c>
    </row>
    <row r="410" spans="1:6" ht="16" x14ac:dyDescent="0.2">
      <c r="A410" s="131"/>
      <c r="B410" s="129" t="s">
        <v>21</v>
      </c>
      <c r="C410" s="130">
        <v>12000</v>
      </c>
      <c r="D410" s="113">
        <f>D411+D419+D424+D428+D431+D437+D443+D447+D455+D463</f>
        <v>1</v>
      </c>
      <c r="E410" s="113">
        <f>E411+E419+E424+E428+E431+E437+E443+E447+E455+E463</f>
        <v>0</v>
      </c>
      <c r="F410" s="97">
        <f>E410*100/D410</f>
        <v>0</v>
      </c>
    </row>
    <row r="411" spans="1:6" ht="18" x14ac:dyDescent="0.2">
      <c r="A411" s="114">
        <v>1</v>
      </c>
      <c r="B411" s="115" t="s">
        <v>1569</v>
      </c>
      <c r="C411" s="116">
        <v>470</v>
      </c>
      <c r="D411" s="117">
        <f>SUM(D412:D418)</f>
        <v>0</v>
      </c>
      <c r="E411" s="117">
        <f>SUM(E412:E418)</f>
        <v>0</v>
      </c>
      <c r="F411" s="107" t="s">
        <v>1798</v>
      </c>
    </row>
    <row r="412" spans="1:6" ht="18" x14ac:dyDescent="0.2">
      <c r="A412" s="104"/>
      <c r="B412" s="105" t="s">
        <v>201</v>
      </c>
      <c r="C412" s="125">
        <v>276</v>
      </c>
      <c r="D412" s="121">
        <v>0</v>
      </c>
      <c r="E412" s="121">
        <v>0</v>
      </c>
      <c r="F412" s="107" t="s">
        <v>1798</v>
      </c>
    </row>
    <row r="413" spans="1:6" ht="18" x14ac:dyDescent="0.2">
      <c r="A413" s="104"/>
      <c r="B413" s="105" t="s">
        <v>207</v>
      </c>
      <c r="C413" s="125">
        <v>10</v>
      </c>
      <c r="D413" s="121">
        <v>0</v>
      </c>
      <c r="E413" s="121">
        <v>0</v>
      </c>
      <c r="F413" s="107" t="s">
        <v>1798</v>
      </c>
    </row>
    <row r="414" spans="1:6" ht="18" x14ac:dyDescent="0.2">
      <c r="A414" s="104"/>
      <c r="B414" s="105" t="s">
        <v>202</v>
      </c>
      <c r="C414" s="125">
        <v>0</v>
      </c>
      <c r="D414" s="121">
        <v>0</v>
      </c>
      <c r="E414" s="121">
        <v>0</v>
      </c>
      <c r="F414" s="107" t="s">
        <v>1798</v>
      </c>
    </row>
    <row r="415" spans="1:6" ht="18" x14ac:dyDescent="0.2">
      <c r="A415" s="104"/>
      <c r="B415" s="105" t="s">
        <v>203</v>
      </c>
      <c r="C415" s="125">
        <v>18</v>
      </c>
      <c r="D415" s="121">
        <v>0</v>
      </c>
      <c r="E415" s="121">
        <v>0</v>
      </c>
      <c r="F415" s="107" t="s">
        <v>1798</v>
      </c>
    </row>
    <row r="416" spans="1:6" ht="18" x14ac:dyDescent="0.2">
      <c r="A416" s="104"/>
      <c r="B416" s="105" t="s">
        <v>204</v>
      </c>
      <c r="C416" s="125">
        <v>50</v>
      </c>
      <c r="D416" s="121">
        <v>0</v>
      </c>
      <c r="E416" s="121">
        <v>0</v>
      </c>
      <c r="F416" s="107" t="s">
        <v>1798</v>
      </c>
    </row>
    <row r="417" spans="1:6" ht="18" x14ac:dyDescent="0.2">
      <c r="A417" s="104"/>
      <c r="B417" s="105" t="s">
        <v>205</v>
      </c>
      <c r="C417" s="125">
        <v>85</v>
      </c>
      <c r="D417" s="121">
        <v>0</v>
      </c>
      <c r="E417" s="121">
        <v>0</v>
      </c>
      <c r="F417" s="107" t="s">
        <v>1798</v>
      </c>
    </row>
    <row r="418" spans="1:6" ht="18" x14ac:dyDescent="0.2">
      <c r="A418" s="104"/>
      <c r="B418" s="105" t="s">
        <v>206</v>
      </c>
      <c r="C418" s="125">
        <v>31</v>
      </c>
      <c r="D418" s="121">
        <v>0</v>
      </c>
      <c r="E418" s="121">
        <v>0</v>
      </c>
      <c r="F418" s="107" t="s">
        <v>1798</v>
      </c>
    </row>
    <row r="419" spans="1:6" ht="18" x14ac:dyDescent="0.2">
      <c r="A419" s="114">
        <v>2</v>
      </c>
      <c r="B419" s="115" t="s">
        <v>1570</v>
      </c>
      <c r="C419" s="116">
        <v>971</v>
      </c>
      <c r="D419" s="117">
        <f>SUM(D420:D423)</f>
        <v>0</v>
      </c>
      <c r="E419" s="117">
        <f>SUM(E420:E423)</f>
        <v>0</v>
      </c>
      <c r="F419" s="107" t="s">
        <v>1798</v>
      </c>
    </row>
    <row r="420" spans="1:6" ht="18" x14ac:dyDescent="0.2">
      <c r="A420" s="104"/>
      <c r="B420" s="105" t="s">
        <v>208</v>
      </c>
      <c r="C420" s="125">
        <v>716</v>
      </c>
      <c r="D420" s="121">
        <v>0</v>
      </c>
      <c r="E420" s="121">
        <v>0</v>
      </c>
      <c r="F420" s="107" t="s">
        <v>1798</v>
      </c>
    </row>
    <row r="421" spans="1:6" ht="18" x14ac:dyDescent="0.2">
      <c r="A421" s="104"/>
      <c r="B421" s="105" t="s">
        <v>209</v>
      </c>
      <c r="C421" s="125">
        <v>222</v>
      </c>
      <c r="D421" s="121">
        <v>0</v>
      </c>
      <c r="E421" s="121">
        <v>0</v>
      </c>
      <c r="F421" s="107" t="s">
        <v>1798</v>
      </c>
    </row>
    <row r="422" spans="1:6" ht="18" x14ac:dyDescent="0.2">
      <c r="A422" s="104"/>
      <c r="B422" s="105" t="s">
        <v>210</v>
      </c>
      <c r="C422" s="125">
        <v>0</v>
      </c>
      <c r="D422" s="121">
        <v>0</v>
      </c>
      <c r="E422" s="121">
        <v>0</v>
      </c>
      <c r="F422" s="107" t="s">
        <v>1798</v>
      </c>
    </row>
    <row r="423" spans="1:6" ht="18" x14ac:dyDescent="0.2">
      <c r="A423" s="104"/>
      <c r="B423" s="105" t="s">
        <v>211</v>
      </c>
      <c r="C423" s="125">
        <v>33</v>
      </c>
      <c r="D423" s="121">
        <v>0</v>
      </c>
      <c r="E423" s="121">
        <v>0</v>
      </c>
      <c r="F423" s="107" t="s">
        <v>1798</v>
      </c>
    </row>
    <row r="424" spans="1:6" ht="18" x14ac:dyDescent="0.2">
      <c r="A424" s="114">
        <v>3</v>
      </c>
      <c r="B424" s="115" t="s">
        <v>1571</v>
      </c>
      <c r="C424" s="116">
        <v>823</v>
      </c>
      <c r="D424" s="117">
        <f>SUM(D425:D427)</f>
        <v>0</v>
      </c>
      <c r="E424" s="117">
        <f>SUM(E425:E427)</f>
        <v>0</v>
      </c>
      <c r="F424" s="107" t="s">
        <v>1798</v>
      </c>
    </row>
    <row r="425" spans="1:6" ht="18" x14ac:dyDescent="0.2">
      <c r="A425" s="104"/>
      <c r="B425" s="105" t="s">
        <v>212</v>
      </c>
      <c r="C425" s="125">
        <v>615</v>
      </c>
      <c r="D425" s="121">
        <v>0</v>
      </c>
      <c r="E425" s="121">
        <v>0</v>
      </c>
      <c r="F425" s="107" t="s">
        <v>1798</v>
      </c>
    </row>
    <row r="426" spans="1:6" ht="18" x14ac:dyDescent="0.2">
      <c r="A426" s="104"/>
      <c r="B426" s="105" t="s">
        <v>213</v>
      </c>
      <c r="C426" s="125">
        <v>82</v>
      </c>
      <c r="D426" s="121">
        <v>0</v>
      </c>
      <c r="E426" s="121">
        <v>0</v>
      </c>
      <c r="F426" s="107" t="s">
        <v>1798</v>
      </c>
    </row>
    <row r="427" spans="1:6" ht="18" x14ac:dyDescent="0.2">
      <c r="A427" s="104"/>
      <c r="B427" s="105" t="s">
        <v>214</v>
      </c>
      <c r="C427" s="125">
        <v>126</v>
      </c>
      <c r="D427" s="121">
        <v>0</v>
      </c>
      <c r="E427" s="121">
        <v>0</v>
      </c>
      <c r="F427" s="107" t="s">
        <v>1798</v>
      </c>
    </row>
    <row r="428" spans="1:6" ht="18" x14ac:dyDescent="0.2">
      <c r="A428" s="114">
        <v>4</v>
      </c>
      <c r="B428" s="115" t="s">
        <v>1572</v>
      </c>
      <c r="C428" s="116">
        <v>1221</v>
      </c>
      <c r="D428" s="117">
        <f>SUM(D429:D430)</f>
        <v>0</v>
      </c>
      <c r="E428" s="117">
        <f>SUM(E429:E430)</f>
        <v>0</v>
      </c>
      <c r="F428" s="107" t="s">
        <v>1798</v>
      </c>
    </row>
    <row r="429" spans="1:6" ht="18" x14ac:dyDescent="0.2">
      <c r="A429" s="104"/>
      <c r="B429" s="105" t="s">
        <v>215</v>
      </c>
      <c r="C429" s="125">
        <v>824</v>
      </c>
      <c r="D429" s="121">
        <v>0</v>
      </c>
      <c r="E429" s="121">
        <v>0</v>
      </c>
      <c r="F429" s="107" t="s">
        <v>1798</v>
      </c>
    </row>
    <row r="430" spans="1:6" ht="18" x14ac:dyDescent="0.2">
      <c r="A430" s="104"/>
      <c r="B430" s="105" t="s">
        <v>216</v>
      </c>
      <c r="C430" s="125">
        <v>397</v>
      </c>
      <c r="D430" s="121">
        <v>0</v>
      </c>
      <c r="E430" s="121">
        <v>0</v>
      </c>
      <c r="F430" s="107" t="s">
        <v>1798</v>
      </c>
    </row>
    <row r="431" spans="1:6" ht="16" x14ac:dyDescent="0.2">
      <c r="A431" s="114">
        <v>5</v>
      </c>
      <c r="B431" s="115" t="s">
        <v>1535</v>
      </c>
      <c r="C431" s="116">
        <v>2493</v>
      </c>
      <c r="D431" s="117">
        <f>SUM(D432:D436)</f>
        <v>1</v>
      </c>
      <c r="E431" s="117">
        <f>SUM(E432:E436)</f>
        <v>0</v>
      </c>
      <c r="F431" s="108">
        <f>E431*100/D431</f>
        <v>0</v>
      </c>
    </row>
    <row r="432" spans="1:6" ht="16" x14ac:dyDescent="0.2">
      <c r="A432" s="104"/>
      <c r="B432" s="105" t="s">
        <v>63</v>
      </c>
      <c r="C432" s="125">
        <v>2124</v>
      </c>
      <c r="D432" s="121">
        <v>1</v>
      </c>
      <c r="E432" s="121">
        <v>0</v>
      </c>
      <c r="F432" s="108">
        <f>E432*100/D432</f>
        <v>0</v>
      </c>
    </row>
    <row r="433" spans="1:6" ht="18" x14ac:dyDescent="0.2">
      <c r="A433" s="104"/>
      <c r="B433" s="105" t="s">
        <v>218</v>
      </c>
      <c r="C433" s="125">
        <v>33</v>
      </c>
      <c r="D433" s="121">
        <v>0</v>
      </c>
      <c r="E433" s="121">
        <v>0</v>
      </c>
      <c r="F433" s="107" t="s">
        <v>1798</v>
      </c>
    </row>
    <row r="434" spans="1:6" ht="18" x14ac:dyDescent="0.2">
      <c r="A434" s="104"/>
      <c r="B434" s="105" t="s">
        <v>219</v>
      </c>
      <c r="C434" s="125">
        <v>34</v>
      </c>
      <c r="D434" s="121">
        <v>0</v>
      </c>
      <c r="E434" s="121">
        <v>0</v>
      </c>
      <c r="F434" s="107" t="s">
        <v>1798</v>
      </c>
    </row>
    <row r="435" spans="1:6" ht="18" x14ac:dyDescent="0.2">
      <c r="A435" s="104"/>
      <c r="B435" s="105" t="s">
        <v>220</v>
      </c>
      <c r="C435" s="125">
        <v>218</v>
      </c>
      <c r="D435" s="121">
        <v>0</v>
      </c>
      <c r="E435" s="121">
        <v>0</v>
      </c>
      <c r="F435" s="107" t="s">
        <v>1798</v>
      </c>
    </row>
    <row r="436" spans="1:6" ht="18" x14ac:dyDescent="0.2">
      <c r="A436" s="104"/>
      <c r="B436" s="105" t="s">
        <v>221</v>
      </c>
      <c r="C436" s="125">
        <v>84</v>
      </c>
      <c r="D436" s="121">
        <v>0</v>
      </c>
      <c r="E436" s="121">
        <v>0</v>
      </c>
      <c r="F436" s="107" t="s">
        <v>1798</v>
      </c>
    </row>
    <row r="437" spans="1:6" ht="18" x14ac:dyDescent="0.2">
      <c r="A437" s="114">
        <v>6</v>
      </c>
      <c r="B437" s="115" t="s">
        <v>1573</v>
      </c>
      <c r="C437" s="116">
        <v>1150</v>
      </c>
      <c r="D437" s="117">
        <f>SUM(D438:D442)</f>
        <v>0</v>
      </c>
      <c r="E437" s="117">
        <f>SUM(E438:E442)</f>
        <v>0</v>
      </c>
      <c r="F437" s="107" t="s">
        <v>1798</v>
      </c>
    </row>
    <row r="438" spans="1:6" ht="18" x14ac:dyDescent="0.2">
      <c r="A438" s="104"/>
      <c r="B438" s="105" t="s">
        <v>222</v>
      </c>
      <c r="C438" s="125">
        <v>634</v>
      </c>
      <c r="D438" s="121">
        <v>0</v>
      </c>
      <c r="E438" s="121">
        <v>0</v>
      </c>
      <c r="F438" s="107" t="s">
        <v>1798</v>
      </c>
    </row>
    <row r="439" spans="1:6" ht="18" x14ac:dyDescent="0.2">
      <c r="A439" s="104"/>
      <c r="B439" s="105" t="s">
        <v>223</v>
      </c>
      <c r="C439" s="125">
        <v>214</v>
      </c>
      <c r="D439" s="121">
        <v>0</v>
      </c>
      <c r="E439" s="121">
        <v>0</v>
      </c>
      <c r="F439" s="107" t="s">
        <v>1798</v>
      </c>
    </row>
    <row r="440" spans="1:6" ht="18" x14ac:dyDescent="0.2">
      <c r="A440" s="104"/>
      <c r="B440" s="105" t="s">
        <v>224</v>
      </c>
      <c r="C440" s="125">
        <v>272</v>
      </c>
      <c r="D440" s="121">
        <v>0</v>
      </c>
      <c r="E440" s="121">
        <v>0</v>
      </c>
      <c r="F440" s="107" t="s">
        <v>1798</v>
      </c>
    </row>
    <row r="441" spans="1:6" ht="18" x14ac:dyDescent="0.2">
      <c r="A441" s="104"/>
      <c r="B441" s="105" t="s">
        <v>225</v>
      </c>
      <c r="C441" s="125">
        <v>0</v>
      </c>
      <c r="D441" s="121">
        <v>0</v>
      </c>
      <c r="E441" s="121">
        <v>0</v>
      </c>
      <c r="F441" s="107" t="s">
        <v>1798</v>
      </c>
    </row>
    <row r="442" spans="1:6" ht="18" x14ac:dyDescent="0.2">
      <c r="A442" s="104"/>
      <c r="B442" s="105" t="s">
        <v>226</v>
      </c>
      <c r="C442" s="125">
        <v>30</v>
      </c>
      <c r="D442" s="121">
        <v>0</v>
      </c>
      <c r="E442" s="121">
        <v>0</v>
      </c>
      <c r="F442" s="107" t="s">
        <v>1798</v>
      </c>
    </row>
    <row r="443" spans="1:6" ht="18" x14ac:dyDescent="0.2">
      <c r="A443" s="114">
        <v>7</v>
      </c>
      <c r="B443" s="115" t="s">
        <v>1574</v>
      </c>
      <c r="C443" s="116">
        <v>849</v>
      </c>
      <c r="D443" s="117">
        <f>SUM(D444:D446)</f>
        <v>0</v>
      </c>
      <c r="E443" s="117">
        <f>SUM(E444:E446)</f>
        <v>0</v>
      </c>
      <c r="F443" s="107" t="s">
        <v>1798</v>
      </c>
    </row>
    <row r="444" spans="1:6" ht="18" x14ac:dyDescent="0.2">
      <c r="A444" s="104"/>
      <c r="B444" s="105" t="s">
        <v>227</v>
      </c>
      <c r="C444" s="125">
        <v>842</v>
      </c>
      <c r="D444" s="121">
        <v>0</v>
      </c>
      <c r="E444" s="121">
        <v>0</v>
      </c>
      <c r="F444" s="107" t="s">
        <v>1798</v>
      </c>
    </row>
    <row r="445" spans="1:6" ht="18" x14ac:dyDescent="0.2">
      <c r="A445" s="104"/>
      <c r="B445" s="105" t="s">
        <v>228</v>
      </c>
      <c r="C445" s="125">
        <v>6</v>
      </c>
      <c r="D445" s="121">
        <v>0</v>
      </c>
      <c r="E445" s="121">
        <v>0</v>
      </c>
      <c r="F445" s="107" t="s">
        <v>1798</v>
      </c>
    </row>
    <row r="446" spans="1:6" ht="18" x14ac:dyDescent="0.2">
      <c r="A446" s="104"/>
      <c r="B446" s="105" t="s">
        <v>226</v>
      </c>
      <c r="C446" s="125">
        <v>1</v>
      </c>
      <c r="D446" s="121">
        <v>0</v>
      </c>
      <c r="E446" s="121">
        <v>0</v>
      </c>
      <c r="F446" s="107" t="s">
        <v>1798</v>
      </c>
    </row>
    <row r="447" spans="1:6" ht="18" x14ac:dyDescent="0.2">
      <c r="A447" s="114">
        <v>8</v>
      </c>
      <c r="B447" s="115" t="s">
        <v>217</v>
      </c>
      <c r="C447" s="116">
        <v>2267</v>
      </c>
      <c r="D447" s="117">
        <f>SUM(D448:D454)</f>
        <v>0</v>
      </c>
      <c r="E447" s="117">
        <f>SUM(E448:E454)</f>
        <v>0</v>
      </c>
      <c r="F447" s="107" t="s">
        <v>1798</v>
      </c>
    </row>
    <row r="448" spans="1:6" ht="18" x14ac:dyDescent="0.2">
      <c r="A448" s="104"/>
      <c r="B448" s="105" t="s">
        <v>229</v>
      </c>
      <c r="C448" s="125">
        <v>1284</v>
      </c>
      <c r="D448" s="121">
        <v>0</v>
      </c>
      <c r="E448" s="121">
        <v>0</v>
      </c>
      <c r="F448" s="107" t="s">
        <v>1798</v>
      </c>
    </row>
    <row r="449" spans="1:6" ht="18" x14ac:dyDescent="0.2">
      <c r="A449" s="104"/>
      <c r="B449" s="105" t="s">
        <v>37</v>
      </c>
      <c r="C449" s="125">
        <v>0</v>
      </c>
      <c r="D449" s="121">
        <v>0</v>
      </c>
      <c r="E449" s="121">
        <v>0</v>
      </c>
      <c r="F449" s="107" t="s">
        <v>1798</v>
      </c>
    </row>
    <row r="450" spans="1:6" ht="18" x14ac:dyDescent="0.2">
      <c r="A450" s="104"/>
      <c r="B450" s="105" t="s">
        <v>230</v>
      </c>
      <c r="C450" s="125">
        <v>209</v>
      </c>
      <c r="D450" s="121">
        <v>0</v>
      </c>
      <c r="E450" s="121">
        <v>0</v>
      </c>
      <c r="F450" s="107" t="s">
        <v>1798</v>
      </c>
    </row>
    <row r="451" spans="1:6" ht="18" x14ac:dyDescent="0.2">
      <c r="A451" s="104"/>
      <c r="B451" s="105" t="s">
        <v>231</v>
      </c>
      <c r="C451" s="125">
        <v>524</v>
      </c>
      <c r="D451" s="121">
        <v>0</v>
      </c>
      <c r="E451" s="121">
        <v>0</v>
      </c>
      <c r="F451" s="107" t="s">
        <v>1798</v>
      </c>
    </row>
    <row r="452" spans="1:6" ht="18" x14ac:dyDescent="0.2">
      <c r="A452" s="104"/>
      <c r="B452" s="105" t="s">
        <v>232</v>
      </c>
      <c r="C452" s="125">
        <v>101</v>
      </c>
      <c r="D452" s="121">
        <v>0</v>
      </c>
      <c r="E452" s="121">
        <v>0</v>
      </c>
      <c r="F452" s="107" t="s">
        <v>1798</v>
      </c>
    </row>
    <row r="453" spans="1:6" ht="18" x14ac:dyDescent="0.2">
      <c r="A453" s="104"/>
      <c r="B453" s="105" t="s">
        <v>233</v>
      </c>
      <c r="C453" s="125">
        <v>143</v>
      </c>
      <c r="D453" s="121">
        <v>0</v>
      </c>
      <c r="E453" s="121">
        <v>0</v>
      </c>
      <c r="F453" s="107" t="s">
        <v>1798</v>
      </c>
    </row>
    <row r="454" spans="1:6" ht="18" x14ac:dyDescent="0.2">
      <c r="A454" s="104"/>
      <c r="B454" s="105" t="s">
        <v>234</v>
      </c>
      <c r="C454" s="125">
        <v>6</v>
      </c>
      <c r="D454" s="121">
        <v>0</v>
      </c>
      <c r="E454" s="121">
        <v>0</v>
      </c>
      <c r="F454" s="107" t="s">
        <v>1798</v>
      </c>
    </row>
    <row r="455" spans="1:6" ht="18" x14ac:dyDescent="0.2">
      <c r="A455" s="114">
        <v>9</v>
      </c>
      <c r="B455" s="115" t="s">
        <v>1575</v>
      </c>
      <c r="C455" s="116">
        <v>896</v>
      </c>
      <c r="D455" s="117">
        <f>SUM(D456:D462)</f>
        <v>0</v>
      </c>
      <c r="E455" s="117">
        <f>SUM(E456:E462)</f>
        <v>0</v>
      </c>
      <c r="F455" s="107" t="s">
        <v>1798</v>
      </c>
    </row>
    <row r="456" spans="1:6" ht="18" x14ac:dyDescent="0.2">
      <c r="A456" s="104"/>
      <c r="B456" s="105" t="s">
        <v>235</v>
      </c>
      <c r="C456" s="125">
        <v>520</v>
      </c>
      <c r="D456" s="121">
        <v>0</v>
      </c>
      <c r="E456" s="121">
        <v>0</v>
      </c>
      <c r="F456" s="107" t="s">
        <v>1798</v>
      </c>
    </row>
    <row r="457" spans="1:6" ht="18" x14ac:dyDescent="0.2">
      <c r="A457" s="104"/>
      <c r="B457" s="105" t="s">
        <v>236</v>
      </c>
      <c r="C457" s="125">
        <v>237</v>
      </c>
      <c r="D457" s="121">
        <v>0</v>
      </c>
      <c r="E457" s="121">
        <v>0</v>
      </c>
      <c r="F457" s="107" t="s">
        <v>1798</v>
      </c>
    </row>
    <row r="458" spans="1:6" ht="18" x14ac:dyDescent="0.2">
      <c r="A458" s="104"/>
      <c r="B458" s="105" t="s">
        <v>237</v>
      </c>
      <c r="C458" s="125">
        <v>7</v>
      </c>
      <c r="D458" s="121">
        <v>0</v>
      </c>
      <c r="E458" s="121">
        <v>0</v>
      </c>
      <c r="F458" s="107" t="s">
        <v>1798</v>
      </c>
    </row>
    <row r="459" spans="1:6" ht="18" x14ac:dyDescent="0.2">
      <c r="A459" s="104"/>
      <c r="B459" s="105" t="s">
        <v>238</v>
      </c>
      <c r="C459" s="125">
        <v>18</v>
      </c>
      <c r="D459" s="121">
        <v>0</v>
      </c>
      <c r="E459" s="121">
        <v>0</v>
      </c>
      <c r="F459" s="107" t="s">
        <v>1798</v>
      </c>
    </row>
    <row r="460" spans="1:6" ht="18" x14ac:dyDescent="0.2">
      <c r="A460" s="104"/>
      <c r="B460" s="105" t="s">
        <v>239</v>
      </c>
      <c r="C460" s="125">
        <v>19</v>
      </c>
      <c r="D460" s="121">
        <v>0</v>
      </c>
      <c r="E460" s="121">
        <v>0</v>
      </c>
      <c r="F460" s="107" t="s">
        <v>1798</v>
      </c>
    </row>
    <row r="461" spans="1:6" ht="18" x14ac:dyDescent="0.2">
      <c r="A461" s="104"/>
      <c r="B461" s="105" t="s">
        <v>240</v>
      </c>
      <c r="C461" s="125">
        <v>32</v>
      </c>
      <c r="D461" s="121">
        <v>0</v>
      </c>
      <c r="E461" s="121">
        <v>0</v>
      </c>
      <c r="F461" s="107" t="s">
        <v>1798</v>
      </c>
    </row>
    <row r="462" spans="1:6" ht="18" x14ac:dyDescent="0.2">
      <c r="A462" s="104"/>
      <c r="B462" s="105" t="s">
        <v>241</v>
      </c>
      <c r="C462" s="125">
        <v>63</v>
      </c>
      <c r="D462" s="121">
        <v>0</v>
      </c>
      <c r="E462" s="121">
        <v>0</v>
      </c>
      <c r="F462" s="107" t="s">
        <v>1798</v>
      </c>
    </row>
    <row r="463" spans="1:6" ht="18" x14ac:dyDescent="0.2">
      <c r="A463" s="114">
        <v>10</v>
      </c>
      <c r="B463" s="115" t="s">
        <v>1576</v>
      </c>
      <c r="C463" s="116">
        <v>868</v>
      </c>
      <c r="D463" s="117">
        <f>SUM(D464)</f>
        <v>0</v>
      </c>
      <c r="E463" s="117">
        <f>SUM(E464)</f>
        <v>0</v>
      </c>
      <c r="F463" s="107" t="s">
        <v>1798</v>
      </c>
    </row>
    <row r="464" spans="1:6" ht="18" x14ac:dyDescent="0.2">
      <c r="A464" s="104"/>
      <c r="B464" s="105" t="s">
        <v>242</v>
      </c>
      <c r="C464" s="125">
        <v>868</v>
      </c>
      <c r="D464" s="121">
        <v>0</v>
      </c>
      <c r="E464" s="121">
        <v>0</v>
      </c>
      <c r="F464" s="107" t="s">
        <v>1798</v>
      </c>
    </row>
    <row r="465" spans="1:6" ht="80" customHeight="1" x14ac:dyDescent="0.2">
      <c r="A465" s="132"/>
      <c r="B465" s="101" t="s">
        <v>1518</v>
      </c>
      <c r="C465" s="130">
        <v>37100</v>
      </c>
      <c r="D465" s="113">
        <f>D466+D470+D474+D483+D490+D503+D508+D516+D525+D531+D535+D541+D545+D553+D559</f>
        <v>1</v>
      </c>
      <c r="E465" s="113">
        <f>E466+E470+E474+E483+E490+E503+E508+E516+E525+E531+E535+E541+E545+E553+E559</f>
        <v>0</v>
      </c>
      <c r="F465" s="84">
        <f>E465*100/D465</f>
        <v>0</v>
      </c>
    </row>
    <row r="466" spans="1:6" ht="16" x14ac:dyDescent="0.2">
      <c r="A466" s="114">
        <v>1</v>
      </c>
      <c r="B466" s="115" t="s">
        <v>1577</v>
      </c>
      <c r="C466" s="116">
        <v>7411</v>
      </c>
      <c r="D466" s="117">
        <f>SUM(D467:D469)</f>
        <v>1</v>
      </c>
      <c r="E466" s="117">
        <f>SUM(E467:E469)</f>
        <v>0</v>
      </c>
      <c r="F466" s="84">
        <f>E466*100/D466</f>
        <v>0</v>
      </c>
    </row>
    <row r="467" spans="1:6" ht="16" x14ac:dyDescent="0.2">
      <c r="A467" s="104"/>
      <c r="B467" s="105" t="s">
        <v>9</v>
      </c>
      <c r="C467" s="125">
        <v>7205</v>
      </c>
      <c r="D467" s="121">
        <v>1</v>
      </c>
      <c r="E467" s="121">
        <v>0</v>
      </c>
      <c r="F467" s="84">
        <f>E467*100/D467</f>
        <v>0</v>
      </c>
    </row>
    <row r="468" spans="1:6" ht="18" x14ac:dyDescent="0.2">
      <c r="A468" s="104"/>
      <c r="B468" s="105" t="s">
        <v>243</v>
      </c>
      <c r="C468" s="125">
        <v>42</v>
      </c>
      <c r="D468" s="121">
        <v>0</v>
      </c>
      <c r="E468" s="121">
        <v>0</v>
      </c>
      <c r="F468" s="107" t="s">
        <v>1798</v>
      </c>
    </row>
    <row r="469" spans="1:6" ht="18" x14ac:dyDescent="0.2">
      <c r="A469" s="104"/>
      <c r="B469" s="105" t="s">
        <v>244</v>
      </c>
      <c r="C469" s="125">
        <v>164</v>
      </c>
      <c r="D469" s="121">
        <v>0</v>
      </c>
      <c r="E469" s="121">
        <v>0</v>
      </c>
      <c r="F469" s="107" t="s">
        <v>1798</v>
      </c>
    </row>
    <row r="470" spans="1:6" ht="18" x14ac:dyDescent="0.2">
      <c r="A470" s="114">
        <v>2</v>
      </c>
      <c r="B470" s="115" t="s">
        <v>1578</v>
      </c>
      <c r="C470" s="116">
        <v>1106</v>
      </c>
      <c r="D470" s="117">
        <f>SUM(D471:D473)</f>
        <v>0</v>
      </c>
      <c r="E470" s="117">
        <f>SUM(E471:E473)</f>
        <v>0</v>
      </c>
      <c r="F470" s="107" t="s">
        <v>1798</v>
      </c>
    </row>
    <row r="471" spans="1:6" ht="18" x14ac:dyDescent="0.2">
      <c r="A471" s="104"/>
      <c r="B471" s="105" t="s">
        <v>714</v>
      </c>
      <c r="C471" s="125">
        <v>624</v>
      </c>
      <c r="D471" s="121">
        <v>0</v>
      </c>
      <c r="E471" s="121">
        <v>0</v>
      </c>
      <c r="F471" s="107" t="s">
        <v>1798</v>
      </c>
    </row>
    <row r="472" spans="1:6" ht="18" x14ac:dyDescent="0.2">
      <c r="A472" s="104"/>
      <c r="B472" s="105" t="s">
        <v>712</v>
      </c>
      <c r="C472" s="125">
        <v>397</v>
      </c>
      <c r="D472" s="121">
        <v>0</v>
      </c>
      <c r="E472" s="121">
        <v>0</v>
      </c>
      <c r="F472" s="107" t="s">
        <v>1798</v>
      </c>
    </row>
    <row r="473" spans="1:6" ht="18" x14ac:dyDescent="0.2">
      <c r="A473" s="104"/>
      <c r="B473" s="105" t="s">
        <v>713</v>
      </c>
      <c r="C473" s="125">
        <v>85</v>
      </c>
      <c r="D473" s="121">
        <v>0</v>
      </c>
      <c r="E473" s="121">
        <v>0</v>
      </c>
      <c r="F473" s="107" t="s">
        <v>1798</v>
      </c>
    </row>
    <row r="474" spans="1:6" ht="18" x14ac:dyDescent="0.2">
      <c r="A474" s="114">
        <v>3</v>
      </c>
      <c r="B474" s="115" t="s">
        <v>1579</v>
      </c>
      <c r="C474" s="116">
        <v>2473</v>
      </c>
      <c r="D474" s="117">
        <f>SUM(D475:D482)</f>
        <v>0</v>
      </c>
      <c r="E474" s="117">
        <f>SUM(E475:E482)</f>
        <v>0</v>
      </c>
      <c r="F474" s="107" t="s">
        <v>1798</v>
      </c>
    </row>
    <row r="475" spans="1:6" ht="18" x14ac:dyDescent="0.2">
      <c r="A475" s="104"/>
      <c r="B475" s="105" t="s">
        <v>715</v>
      </c>
      <c r="C475" s="125">
        <v>515</v>
      </c>
      <c r="D475" s="121">
        <v>0</v>
      </c>
      <c r="E475" s="121">
        <v>0</v>
      </c>
      <c r="F475" s="107" t="s">
        <v>1798</v>
      </c>
    </row>
    <row r="476" spans="1:6" ht="18" x14ac:dyDescent="0.2">
      <c r="A476" s="104"/>
      <c r="B476" s="105" t="s">
        <v>716</v>
      </c>
      <c r="C476" s="125">
        <v>171</v>
      </c>
      <c r="D476" s="121">
        <v>0</v>
      </c>
      <c r="E476" s="121">
        <v>0</v>
      </c>
      <c r="F476" s="107" t="s">
        <v>1798</v>
      </c>
    </row>
    <row r="477" spans="1:6" ht="18" x14ac:dyDescent="0.2">
      <c r="A477" s="104"/>
      <c r="B477" s="105" t="s">
        <v>717</v>
      </c>
      <c r="C477" s="125">
        <v>109</v>
      </c>
      <c r="D477" s="121">
        <v>0</v>
      </c>
      <c r="E477" s="121">
        <v>0</v>
      </c>
      <c r="F477" s="107" t="s">
        <v>1798</v>
      </c>
    </row>
    <row r="478" spans="1:6" ht="18" x14ac:dyDescent="0.2">
      <c r="A478" s="104"/>
      <c r="B478" s="105" t="s">
        <v>718</v>
      </c>
      <c r="C478" s="125">
        <v>525</v>
      </c>
      <c r="D478" s="121">
        <v>0</v>
      </c>
      <c r="E478" s="121">
        <v>0</v>
      </c>
      <c r="F478" s="107" t="s">
        <v>1798</v>
      </c>
    </row>
    <row r="479" spans="1:6" ht="18" x14ac:dyDescent="0.2">
      <c r="A479" s="104"/>
      <c r="B479" s="105" t="s">
        <v>719</v>
      </c>
      <c r="C479" s="125">
        <v>169</v>
      </c>
      <c r="D479" s="121">
        <v>0</v>
      </c>
      <c r="E479" s="121">
        <v>0</v>
      </c>
      <c r="F479" s="107" t="s">
        <v>1798</v>
      </c>
    </row>
    <row r="480" spans="1:6" ht="18" x14ac:dyDescent="0.2">
      <c r="A480" s="104"/>
      <c r="B480" s="105" t="s">
        <v>720</v>
      </c>
      <c r="C480" s="125">
        <v>231</v>
      </c>
      <c r="D480" s="121">
        <v>0</v>
      </c>
      <c r="E480" s="121">
        <v>0</v>
      </c>
      <c r="F480" s="107" t="s">
        <v>1798</v>
      </c>
    </row>
    <row r="481" spans="1:6" ht="18" x14ac:dyDescent="0.2">
      <c r="A481" s="104"/>
      <c r="B481" s="105" t="s">
        <v>721</v>
      </c>
      <c r="C481" s="125">
        <v>627</v>
      </c>
      <c r="D481" s="121">
        <v>0</v>
      </c>
      <c r="E481" s="121">
        <v>0</v>
      </c>
      <c r="F481" s="107" t="s">
        <v>1798</v>
      </c>
    </row>
    <row r="482" spans="1:6" ht="18" x14ac:dyDescent="0.2">
      <c r="A482" s="104"/>
      <c r="B482" s="105" t="s">
        <v>722</v>
      </c>
      <c r="C482" s="125">
        <v>126</v>
      </c>
      <c r="D482" s="121">
        <v>0</v>
      </c>
      <c r="E482" s="121">
        <v>0</v>
      </c>
      <c r="F482" s="107" t="s">
        <v>1798</v>
      </c>
    </row>
    <row r="483" spans="1:6" ht="18" x14ac:dyDescent="0.2">
      <c r="A483" s="114">
        <v>3</v>
      </c>
      <c r="B483" s="115" t="s">
        <v>1580</v>
      </c>
      <c r="C483" s="116">
        <v>1446</v>
      </c>
      <c r="D483" s="117">
        <f>SUM(D484:D489)</f>
        <v>0</v>
      </c>
      <c r="E483" s="117">
        <f>SUM(E484:E489)</f>
        <v>0</v>
      </c>
      <c r="F483" s="107" t="s">
        <v>1798</v>
      </c>
    </row>
    <row r="484" spans="1:6" ht="18" x14ac:dyDescent="0.2">
      <c r="A484" s="104"/>
      <c r="B484" s="105" t="s">
        <v>723</v>
      </c>
      <c r="C484" s="125">
        <v>985</v>
      </c>
      <c r="D484" s="121">
        <v>0</v>
      </c>
      <c r="E484" s="121">
        <v>0</v>
      </c>
      <c r="F484" s="107" t="s">
        <v>1798</v>
      </c>
    </row>
    <row r="485" spans="1:6" ht="18" x14ac:dyDescent="0.2">
      <c r="A485" s="104"/>
      <c r="B485" s="105" t="s">
        <v>724</v>
      </c>
      <c r="C485" s="125">
        <v>1</v>
      </c>
      <c r="D485" s="121">
        <v>0</v>
      </c>
      <c r="E485" s="121">
        <v>0</v>
      </c>
      <c r="F485" s="107" t="s">
        <v>1798</v>
      </c>
    </row>
    <row r="486" spans="1:6" ht="18" x14ac:dyDescent="0.2">
      <c r="A486" s="104"/>
      <c r="B486" s="105" t="s">
        <v>725</v>
      </c>
      <c r="C486" s="125">
        <v>346</v>
      </c>
      <c r="D486" s="121">
        <v>0</v>
      </c>
      <c r="E486" s="121">
        <v>0</v>
      </c>
      <c r="F486" s="107" t="s">
        <v>1798</v>
      </c>
    </row>
    <row r="487" spans="1:6" ht="18" x14ac:dyDescent="0.2">
      <c r="A487" s="104"/>
      <c r="B487" s="105" t="s">
        <v>726</v>
      </c>
      <c r="C487" s="125">
        <v>2</v>
      </c>
      <c r="D487" s="121">
        <v>0</v>
      </c>
      <c r="E487" s="121">
        <v>0</v>
      </c>
      <c r="F487" s="107" t="s">
        <v>1798</v>
      </c>
    </row>
    <row r="488" spans="1:6" ht="18" x14ac:dyDescent="0.2">
      <c r="A488" s="104"/>
      <c r="B488" s="105" t="s">
        <v>727</v>
      </c>
      <c r="C488" s="125">
        <v>112</v>
      </c>
      <c r="D488" s="121">
        <v>0</v>
      </c>
      <c r="E488" s="121">
        <v>0</v>
      </c>
      <c r="F488" s="107" t="s">
        <v>1798</v>
      </c>
    </row>
    <row r="489" spans="1:6" ht="18" x14ac:dyDescent="0.2">
      <c r="A489" s="104"/>
      <c r="B489" s="105" t="s">
        <v>728</v>
      </c>
      <c r="C489" s="125">
        <v>0</v>
      </c>
      <c r="D489" s="121">
        <v>0</v>
      </c>
      <c r="E489" s="121">
        <v>0</v>
      </c>
      <c r="F489" s="107" t="s">
        <v>1798</v>
      </c>
    </row>
    <row r="490" spans="1:6" ht="18" x14ac:dyDescent="0.2">
      <c r="A490" s="114">
        <v>5</v>
      </c>
      <c r="B490" s="115" t="s">
        <v>1581</v>
      </c>
      <c r="C490" s="116">
        <v>3805</v>
      </c>
      <c r="D490" s="117">
        <f>SUM(D491:D502)</f>
        <v>0</v>
      </c>
      <c r="E490" s="117">
        <f>SUM(E491:E502)</f>
        <v>0</v>
      </c>
      <c r="F490" s="107" t="s">
        <v>1798</v>
      </c>
    </row>
    <row r="491" spans="1:6" ht="18" x14ac:dyDescent="0.2">
      <c r="A491" s="104"/>
      <c r="B491" s="105" t="s">
        <v>729</v>
      </c>
      <c r="C491" s="125">
        <v>1925</v>
      </c>
      <c r="D491" s="121">
        <v>0</v>
      </c>
      <c r="E491" s="121">
        <v>0</v>
      </c>
      <c r="F491" s="107" t="s">
        <v>1798</v>
      </c>
    </row>
    <row r="492" spans="1:6" ht="18" x14ac:dyDescent="0.2">
      <c r="A492" s="104"/>
      <c r="B492" s="105" t="s">
        <v>730</v>
      </c>
      <c r="C492" s="125">
        <v>0</v>
      </c>
      <c r="D492" s="121">
        <v>0</v>
      </c>
      <c r="E492" s="121">
        <v>0</v>
      </c>
      <c r="F492" s="107" t="s">
        <v>1798</v>
      </c>
    </row>
    <row r="493" spans="1:6" ht="18" x14ac:dyDescent="0.2">
      <c r="A493" s="104"/>
      <c r="B493" s="105" t="s">
        <v>731</v>
      </c>
      <c r="C493" s="125">
        <v>577</v>
      </c>
      <c r="D493" s="121">
        <v>0</v>
      </c>
      <c r="E493" s="121">
        <v>0</v>
      </c>
      <c r="F493" s="107" t="s">
        <v>1798</v>
      </c>
    </row>
    <row r="494" spans="1:6" ht="18" x14ac:dyDescent="0.2">
      <c r="A494" s="104"/>
      <c r="B494" s="105" t="s">
        <v>732</v>
      </c>
      <c r="C494" s="125">
        <v>0</v>
      </c>
      <c r="D494" s="121">
        <v>0</v>
      </c>
      <c r="E494" s="121">
        <v>0</v>
      </c>
      <c r="F494" s="107" t="s">
        <v>1798</v>
      </c>
    </row>
    <row r="495" spans="1:6" ht="18" x14ac:dyDescent="0.2">
      <c r="A495" s="104"/>
      <c r="B495" s="105" t="s">
        <v>733</v>
      </c>
      <c r="C495" s="125">
        <v>193</v>
      </c>
      <c r="D495" s="121">
        <v>0</v>
      </c>
      <c r="E495" s="121">
        <v>0</v>
      </c>
      <c r="F495" s="107" t="s">
        <v>1798</v>
      </c>
    </row>
    <row r="496" spans="1:6" ht="18" x14ac:dyDescent="0.2">
      <c r="A496" s="104"/>
      <c r="B496" s="105" t="s">
        <v>734</v>
      </c>
      <c r="C496" s="125">
        <v>137</v>
      </c>
      <c r="D496" s="121">
        <v>0</v>
      </c>
      <c r="E496" s="121">
        <v>0</v>
      </c>
      <c r="F496" s="107" t="s">
        <v>1798</v>
      </c>
    </row>
    <row r="497" spans="1:6" ht="18" x14ac:dyDescent="0.2">
      <c r="A497" s="104"/>
      <c r="B497" s="105" t="s">
        <v>735</v>
      </c>
      <c r="C497" s="125">
        <v>30</v>
      </c>
      <c r="D497" s="121">
        <v>0</v>
      </c>
      <c r="E497" s="121">
        <v>0</v>
      </c>
      <c r="F497" s="107" t="s">
        <v>1798</v>
      </c>
    </row>
    <row r="498" spans="1:6" ht="18" x14ac:dyDescent="0.2">
      <c r="A498" s="104"/>
      <c r="B498" s="105" t="s">
        <v>736</v>
      </c>
      <c r="C498" s="125">
        <v>263</v>
      </c>
      <c r="D498" s="121">
        <v>0</v>
      </c>
      <c r="E498" s="121">
        <v>0</v>
      </c>
      <c r="F498" s="107" t="s">
        <v>1798</v>
      </c>
    </row>
    <row r="499" spans="1:6" ht="18" x14ac:dyDescent="0.2">
      <c r="A499" s="104"/>
      <c r="B499" s="105" t="s">
        <v>737</v>
      </c>
      <c r="C499" s="125">
        <v>118</v>
      </c>
      <c r="D499" s="121">
        <v>0</v>
      </c>
      <c r="E499" s="121">
        <v>0</v>
      </c>
      <c r="F499" s="107" t="s">
        <v>1798</v>
      </c>
    </row>
    <row r="500" spans="1:6" ht="18" x14ac:dyDescent="0.2">
      <c r="A500" s="104"/>
      <c r="B500" s="105" t="s">
        <v>738</v>
      </c>
      <c r="C500" s="125">
        <v>556</v>
      </c>
      <c r="D500" s="121">
        <v>0</v>
      </c>
      <c r="E500" s="121">
        <v>0</v>
      </c>
      <c r="F500" s="107" t="s">
        <v>1798</v>
      </c>
    </row>
    <row r="501" spans="1:6" ht="18" x14ac:dyDescent="0.2">
      <c r="A501" s="104"/>
      <c r="B501" s="105" t="s">
        <v>739</v>
      </c>
      <c r="C501" s="125">
        <v>1</v>
      </c>
      <c r="D501" s="121">
        <v>0</v>
      </c>
      <c r="E501" s="121">
        <v>0</v>
      </c>
      <c r="F501" s="107" t="s">
        <v>1798</v>
      </c>
    </row>
    <row r="502" spans="1:6" ht="18" x14ac:dyDescent="0.2">
      <c r="A502" s="104"/>
      <c r="B502" s="105" t="s">
        <v>740</v>
      </c>
      <c r="C502" s="125">
        <v>5</v>
      </c>
      <c r="D502" s="121">
        <v>0</v>
      </c>
      <c r="E502" s="121">
        <v>0</v>
      </c>
      <c r="F502" s="107" t="s">
        <v>1798</v>
      </c>
    </row>
    <row r="503" spans="1:6" ht="18" x14ac:dyDescent="0.2">
      <c r="A503" s="114">
        <v>6</v>
      </c>
      <c r="B503" s="115" t="s">
        <v>1582</v>
      </c>
      <c r="C503" s="116">
        <v>4784</v>
      </c>
      <c r="D503" s="117">
        <f>SUM(D504:D507)</f>
        <v>0</v>
      </c>
      <c r="E503" s="117">
        <f>SUM(E504:E507)</f>
        <v>0</v>
      </c>
      <c r="F503" s="107" t="s">
        <v>1798</v>
      </c>
    </row>
    <row r="504" spans="1:6" ht="18" x14ac:dyDescent="0.2">
      <c r="A504" s="104"/>
      <c r="B504" s="105" t="s">
        <v>741</v>
      </c>
      <c r="C504" s="125">
        <v>4082</v>
      </c>
      <c r="D504" s="121">
        <v>0</v>
      </c>
      <c r="E504" s="121">
        <v>0</v>
      </c>
      <c r="F504" s="107" t="s">
        <v>1798</v>
      </c>
    </row>
    <row r="505" spans="1:6" ht="18" x14ac:dyDescent="0.2">
      <c r="A505" s="104"/>
      <c r="B505" s="105" t="s">
        <v>742</v>
      </c>
      <c r="C505" s="125">
        <v>171</v>
      </c>
      <c r="D505" s="121">
        <v>0</v>
      </c>
      <c r="E505" s="121">
        <v>0</v>
      </c>
      <c r="F505" s="107" t="s">
        <v>1798</v>
      </c>
    </row>
    <row r="506" spans="1:6" ht="18" x14ac:dyDescent="0.2">
      <c r="A506" s="104"/>
      <c r="B506" s="105" t="s">
        <v>743</v>
      </c>
      <c r="C506" s="125">
        <v>2</v>
      </c>
      <c r="D506" s="121">
        <v>0</v>
      </c>
      <c r="E506" s="121">
        <v>0</v>
      </c>
      <c r="F506" s="107" t="s">
        <v>1798</v>
      </c>
    </row>
    <row r="507" spans="1:6" ht="18" x14ac:dyDescent="0.2">
      <c r="A507" s="104"/>
      <c r="B507" s="105" t="s">
        <v>744</v>
      </c>
      <c r="C507" s="125">
        <v>529</v>
      </c>
      <c r="D507" s="121">
        <v>0</v>
      </c>
      <c r="E507" s="121">
        <v>0</v>
      </c>
      <c r="F507" s="107" t="s">
        <v>1798</v>
      </c>
    </row>
    <row r="508" spans="1:6" ht="18" x14ac:dyDescent="0.2">
      <c r="A508" s="114">
        <v>7</v>
      </c>
      <c r="B508" s="115" t="s">
        <v>1583</v>
      </c>
      <c r="C508" s="116">
        <v>841</v>
      </c>
      <c r="D508" s="117">
        <f>SUM(D509:D515)</f>
        <v>0</v>
      </c>
      <c r="E508" s="117">
        <f>SUM(E509:E515)</f>
        <v>0</v>
      </c>
      <c r="F508" s="107" t="s">
        <v>1798</v>
      </c>
    </row>
    <row r="509" spans="1:6" ht="18" x14ac:dyDescent="0.2">
      <c r="A509" s="104"/>
      <c r="B509" s="105" t="s">
        <v>745</v>
      </c>
      <c r="C509" s="125">
        <v>511</v>
      </c>
      <c r="D509" s="121">
        <v>0</v>
      </c>
      <c r="E509" s="121">
        <v>0</v>
      </c>
      <c r="F509" s="107" t="s">
        <v>1798</v>
      </c>
    </row>
    <row r="510" spans="1:6" ht="18" x14ac:dyDescent="0.2">
      <c r="A510" s="104"/>
      <c r="B510" s="105" t="s">
        <v>746</v>
      </c>
      <c r="C510" s="125">
        <v>1</v>
      </c>
      <c r="D510" s="121">
        <v>0</v>
      </c>
      <c r="E510" s="121">
        <v>0</v>
      </c>
      <c r="F510" s="107" t="s">
        <v>1798</v>
      </c>
    </row>
    <row r="511" spans="1:6" ht="18" x14ac:dyDescent="0.2">
      <c r="A511" s="104"/>
      <c r="B511" s="105" t="s">
        <v>747</v>
      </c>
      <c r="C511" s="125">
        <v>5</v>
      </c>
      <c r="D511" s="121">
        <v>0</v>
      </c>
      <c r="E511" s="121">
        <v>0</v>
      </c>
      <c r="F511" s="107" t="s">
        <v>1798</v>
      </c>
    </row>
    <row r="512" spans="1:6" ht="18" x14ac:dyDescent="0.2">
      <c r="A512" s="104"/>
      <c r="B512" s="105" t="s">
        <v>748</v>
      </c>
      <c r="C512" s="125">
        <v>43</v>
      </c>
      <c r="D512" s="121">
        <v>0</v>
      </c>
      <c r="E512" s="121">
        <v>0</v>
      </c>
      <c r="F512" s="107" t="s">
        <v>1798</v>
      </c>
    </row>
    <row r="513" spans="1:6" ht="18" x14ac:dyDescent="0.2">
      <c r="A513" s="104"/>
      <c r="B513" s="105" t="s">
        <v>749</v>
      </c>
      <c r="C513" s="125">
        <v>128</v>
      </c>
      <c r="D513" s="121">
        <v>0</v>
      </c>
      <c r="E513" s="121">
        <v>0</v>
      </c>
      <c r="F513" s="107" t="s">
        <v>1798</v>
      </c>
    </row>
    <row r="514" spans="1:6" ht="18" x14ac:dyDescent="0.2">
      <c r="A514" s="104"/>
      <c r="B514" s="105" t="s">
        <v>750</v>
      </c>
      <c r="C514" s="125">
        <v>148</v>
      </c>
      <c r="D514" s="121">
        <v>0</v>
      </c>
      <c r="E514" s="121">
        <v>0</v>
      </c>
      <c r="F514" s="107" t="s">
        <v>1798</v>
      </c>
    </row>
    <row r="515" spans="1:6" ht="18" x14ac:dyDescent="0.2">
      <c r="A515" s="104"/>
      <c r="B515" s="105" t="s">
        <v>751</v>
      </c>
      <c r="C515" s="125">
        <v>5</v>
      </c>
      <c r="D515" s="121">
        <v>0</v>
      </c>
      <c r="E515" s="121">
        <v>0</v>
      </c>
      <c r="F515" s="107" t="s">
        <v>1798</v>
      </c>
    </row>
    <row r="516" spans="1:6" ht="18" x14ac:dyDescent="0.2">
      <c r="A516" s="114">
        <v>8</v>
      </c>
      <c r="B516" s="115" t="s">
        <v>1584</v>
      </c>
      <c r="C516" s="116">
        <v>1344</v>
      </c>
      <c r="D516" s="117">
        <f>SUM(D517:D524)</f>
        <v>0</v>
      </c>
      <c r="E516" s="117">
        <f>SUM(E517:E524)</f>
        <v>0</v>
      </c>
      <c r="F516" s="107" t="s">
        <v>1798</v>
      </c>
    </row>
    <row r="517" spans="1:6" ht="18" x14ac:dyDescent="0.2">
      <c r="A517" s="104"/>
      <c r="B517" s="105" t="s">
        <v>752</v>
      </c>
      <c r="C517" s="125">
        <v>353</v>
      </c>
      <c r="D517" s="121">
        <v>0</v>
      </c>
      <c r="E517" s="121">
        <v>0</v>
      </c>
      <c r="F517" s="107" t="s">
        <v>1798</v>
      </c>
    </row>
    <row r="518" spans="1:6" ht="18" x14ac:dyDescent="0.2">
      <c r="A518" s="104"/>
      <c r="B518" s="105" t="s">
        <v>753</v>
      </c>
      <c r="C518" s="125">
        <v>288</v>
      </c>
      <c r="D518" s="121">
        <v>0</v>
      </c>
      <c r="E518" s="121">
        <v>0</v>
      </c>
      <c r="F518" s="107" t="s">
        <v>1798</v>
      </c>
    </row>
    <row r="519" spans="1:6" ht="18" x14ac:dyDescent="0.2">
      <c r="A519" s="104"/>
      <c r="B519" s="105" t="s">
        <v>754</v>
      </c>
      <c r="C519" s="125">
        <v>278</v>
      </c>
      <c r="D519" s="121">
        <v>0</v>
      </c>
      <c r="E519" s="121">
        <v>0</v>
      </c>
      <c r="F519" s="107" t="s">
        <v>1798</v>
      </c>
    </row>
    <row r="520" spans="1:6" ht="18" x14ac:dyDescent="0.2">
      <c r="A520" s="104"/>
      <c r="B520" s="105" t="s">
        <v>755</v>
      </c>
      <c r="C520" s="125">
        <v>34</v>
      </c>
      <c r="D520" s="121">
        <v>0</v>
      </c>
      <c r="E520" s="121">
        <v>0</v>
      </c>
      <c r="F520" s="107" t="s">
        <v>1798</v>
      </c>
    </row>
    <row r="521" spans="1:6" ht="18" x14ac:dyDescent="0.2">
      <c r="A521" s="104"/>
      <c r="B521" s="105" t="s">
        <v>756</v>
      </c>
      <c r="C521" s="125">
        <v>96</v>
      </c>
      <c r="D521" s="121">
        <v>0</v>
      </c>
      <c r="E521" s="121">
        <v>0</v>
      </c>
      <c r="F521" s="107" t="s">
        <v>1798</v>
      </c>
    </row>
    <row r="522" spans="1:6" ht="18" x14ac:dyDescent="0.2">
      <c r="A522" s="104"/>
      <c r="B522" s="105" t="s">
        <v>757</v>
      </c>
      <c r="C522" s="125">
        <v>149</v>
      </c>
      <c r="D522" s="121">
        <v>0</v>
      </c>
      <c r="E522" s="121">
        <v>0</v>
      </c>
      <c r="F522" s="107" t="s">
        <v>1798</v>
      </c>
    </row>
    <row r="523" spans="1:6" ht="18" x14ac:dyDescent="0.2">
      <c r="A523" s="104"/>
      <c r="B523" s="105" t="s">
        <v>758</v>
      </c>
      <c r="C523" s="125">
        <v>72</v>
      </c>
      <c r="D523" s="121">
        <v>0</v>
      </c>
      <c r="E523" s="121">
        <v>0</v>
      </c>
      <c r="F523" s="107" t="s">
        <v>1798</v>
      </c>
    </row>
    <row r="524" spans="1:6" ht="18" x14ac:dyDescent="0.2">
      <c r="A524" s="104"/>
      <c r="B524" s="105" t="s">
        <v>759</v>
      </c>
      <c r="C524" s="125">
        <v>74</v>
      </c>
      <c r="D524" s="121">
        <v>0</v>
      </c>
      <c r="E524" s="121">
        <v>0</v>
      </c>
      <c r="F524" s="107" t="s">
        <v>1798</v>
      </c>
    </row>
    <row r="525" spans="1:6" ht="18" x14ac:dyDescent="0.2">
      <c r="A525" s="114">
        <v>9</v>
      </c>
      <c r="B525" s="115" t="s">
        <v>1585</v>
      </c>
      <c r="C525" s="116">
        <v>3725</v>
      </c>
      <c r="D525" s="117">
        <f>SUM(D526:D530)</f>
        <v>0</v>
      </c>
      <c r="E525" s="117">
        <f>SUM(E526:E530)</f>
        <v>0</v>
      </c>
      <c r="F525" s="107" t="s">
        <v>1798</v>
      </c>
    </row>
    <row r="526" spans="1:6" ht="18" x14ac:dyDescent="0.2">
      <c r="A526" s="104"/>
      <c r="B526" s="105" t="s">
        <v>760</v>
      </c>
      <c r="C526" s="125">
        <v>3637</v>
      </c>
      <c r="D526" s="121">
        <v>0</v>
      </c>
      <c r="E526" s="121">
        <v>0</v>
      </c>
      <c r="F526" s="107" t="s">
        <v>1798</v>
      </c>
    </row>
    <row r="527" spans="1:6" ht="18" x14ac:dyDescent="0.2">
      <c r="A527" s="104"/>
      <c r="B527" s="105" t="s">
        <v>761</v>
      </c>
      <c r="C527" s="125">
        <v>24</v>
      </c>
      <c r="D527" s="121">
        <v>0</v>
      </c>
      <c r="E527" s="121">
        <v>0</v>
      </c>
      <c r="F527" s="107" t="s">
        <v>1798</v>
      </c>
    </row>
    <row r="528" spans="1:6" ht="18" x14ac:dyDescent="0.2">
      <c r="A528" s="104"/>
      <c r="B528" s="105" t="s">
        <v>762</v>
      </c>
      <c r="C528" s="125">
        <v>5</v>
      </c>
      <c r="D528" s="121">
        <v>0</v>
      </c>
      <c r="E528" s="121">
        <v>0</v>
      </c>
      <c r="F528" s="107" t="s">
        <v>1798</v>
      </c>
    </row>
    <row r="529" spans="1:6" ht="18" x14ac:dyDescent="0.2">
      <c r="A529" s="104"/>
      <c r="B529" s="105" t="s">
        <v>763</v>
      </c>
      <c r="C529" s="125">
        <v>8</v>
      </c>
      <c r="D529" s="121">
        <v>0</v>
      </c>
      <c r="E529" s="121">
        <v>0</v>
      </c>
      <c r="F529" s="107" t="s">
        <v>1798</v>
      </c>
    </row>
    <row r="530" spans="1:6" ht="18" x14ac:dyDescent="0.2">
      <c r="A530" s="104"/>
      <c r="B530" s="105" t="s">
        <v>764</v>
      </c>
      <c r="C530" s="125">
        <v>51</v>
      </c>
      <c r="D530" s="121">
        <v>0</v>
      </c>
      <c r="E530" s="121">
        <v>0</v>
      </c>
      <c r="F530" s="107" t="s">
        <v>1798</v>
      </c>
    </row>
    <row r="531" spans="1:6" ht="18" x14ac:dyDescent="0.2">
      <c r="A531" s="114">
        <v>10</v>
      </c>
      <c r="B531" s="115" t="s">
        <v>1586</v>
      </c>
      <c r="C531" s="116">
        <v>682</v>
      </c>
      <c r="D531" s="117">
        <f>SUM(D532:D534)</f>
        <v>0</v>
      </c>
      <c r="E531" s="117">
        <f>SUM(E532:E534)</f>
        <v>0</v>
      </c>
      <c r="F531" s="107" t="s">
        <v>1798</v>
      </c>
    </row>
    <row r="532" spans="1:6" ht="18" x14ac:dyDescent="0.2">
      <c r="A532" s="104"/>
      <c r="B532" s="105" t="s">
        <v>790</v>
      </c>
      <c r="C532" s="125">
        <v>233</v>
      </c>
      <c r="D532" s="121">
        <v>0</v>
      </c>
      <c r="E532" s="121">
        <v>0</v>
      </c>
      <c r="F532" s="107" t="s">
        <v>1798</v>
      </c>
    </row>
    <row r="533" spans="1:6" ht="18" x14ac:dyDescent="0.2">
      <c r="A533" s="104"/>
      <c r="B533" s="105" t="s">
        <v>791</v>
      </c>
      <c r="C533" s="125">
        <v>276</v>
      </c>
      <c r="D533" s="121">
        <v>0</v>
      </c>
      <c r="E533" s="121">
        <v>0</v>
      </c>
      <c r="F533" s="107" t="s">
        <v>1798</v>
      </c>
    </row>
    <row r="534" spans="1:6" ht="18" x14ac:dyDescent="0.2">
      <c r="A534" s="104"/>
      <c r="B534" s="105" t="s">
        <v>792</v>
      </c>
      <c r="C534" s="125">
        <v>173</v>
      </c>
      <c r="D534" s="121">
        <v>0</v>
      </c>
      <c r="E534" s="121">
        <v>0</v>
      </c>
      <c r="F534" s="107" t="s">
        <v>1798</v>
      </c>
    </row>
    <row r="535" spans="1:6" ht="18" x14ac:dyDescent="0.2">
      <c r="A535" s="114">
        <v>11</v>
      </c>
      <c r="B535" s="115" t="s">
        <v>1587</v>
      </c>
      <c r="C535" s="116">
        <v>3306</v>
      </c>
      <c r="D535" s="117">
        <f>SUM(D536:D540)</f>
        <v>0</v>
      </c>
      <c r="E535" s="117">
        <f>SUM(E536:E540)</f>
        <v>0</v>
      </c>
      <c r="F535" s="107" t="s">
        <v>1798</v>
      </c>
    </row>
    <row r="536" spans="1:6" ht="18" x14ac:dyDescent="0.2">
      <c r="A536" s="104"/>
      <c r="B536" s="105" t="s">
        <v>765</v>
      </c>
      <c r="C536" s="125">
        <v>2157</v>
      </c>
      <c r="D536" s="121">
        <v>0</v>
      </c>
      <c r="E536" s="121">
        <v>0</v>
      </c>
      <c r="F536" s="107" t="s">
        <v>1798</v>
      </c>
    </row>
    <row r="537" spans="1:6" ht="18" x14ac:dyDescent="0.2">
      <c r="A537" s="104"/>
      <c r="B537" s="105" t="s">
        <v>766</v>
      </c>
      <c r="C537" s="125">
        <v>489</v>
      </c>
      <c r="D537" s="121">
        <v>0</v>
      </c>
      <c r="E537" s="121">
        <v>0</v>
      </c>
      <c r="F537" s="107" t="s">
        <v>1798</v>
      </c>
    </row>
    <row r="538" spans="1:6" ht="18" x14ac:dyDescent="0.2">
      <c r="A538" s="104"/>
      <c r="B538" s="105" t="s">
        <v>767</v>
      </c>
      <c r="C538" s="125">
        <v>21</v>
      </c>
      <c r="D538" s="121">
        <v>0</v>
      </c>
      <c r="E538" s="121">
        <v>0</v>
      </c>
      <c r="F538" s="107" t="s">
        <v>1798</v>
      </c>
    </row>
    <row r="539" spans="1:6" ht="18" x14ac:dyDescent="0.2">
      <c r="A539" s="104"/>
      <c r="B539" s="105" t="s">
        <v>768</v>
      </c>
      <c r="C539" s="125">
        <v>0</v>
      </c>
      <c r="D539" s="121">
        <v>0</v>
      </c>
      <c r="E539" s="121">
        <v>0</v>
      </c>
      <c r="F539" s="107" t="s">
        <v>1798</v>
      </c>
    </row>
    <row r="540" spans="1:6" ht="18" x14ac:dyDescent="0.2">
      <c r="A540" s="104"/>
      <c r="B540" s="105" t="s">
        <v>769</v>
      </c>
      <c r="C540" s="125">
        <v>639</v>
      </c>
      <c r="D540" s="121">
        <v>0</v>
      </c>
      <c r="E540" s="121">
        <v>0</v>
      </c>
      <c r="F540" s="107" t="s">
        <v>1798</v>
      </c>
    </row>
    <row r="541" spans="1:6" ht="18" x14ac:dyDescent="0.2">
      <c r="A541" s="114">
        <v>12</v>
      </c>
      <c r="B541" s="115" t="s">
        <v>1588</v>
      </c>
      <c r="C541" s="116">
        <v>778</v>
      </c>
      <c r="D541" s="117">
        <f>SUM(D542:D544)</f>
        <v>0</v>
      </c>
      <c r="E541" s="117">
        <f>SUM(E542:E544)</f>
        <v>0</v>
      </c>
      <c r="F541" s="107" t="s">
        <v>1798</v>
      </c>
    </row>
    <row r="542" spans="1:6" ht="18" x14ac:dyDescent="0.2">
      <c r="A542" s="104"/>
      <c r="B542" s="105" t="s">
        <v>770</v>
      </c>
      <c r="C542" s="125">
        <v>432</v>
      </c>
      <c r="D542" s="121">
        <v>0</v>
      </c>
      <c r="E542" s="121">
        <v>0</v>
      </c>
      <c r="F542" s="107" t="s">
        <v>1798</v>
      </c>
    </row>
    <row r="543" spans="1:6" ht="18" x14ac:dyDescent="0.2">
      <c r="A543" s="104"/>
      <c r="B543" s="105" t="s">
        <v>771</v>
      </c>
      <c r="C543" s="125">
        <v>31</v>
      </c>
      <c r="D543" s="121">
        <v>0</v>
      </c>
      <c r="E543" s="121">
        <v>0</v>
      </c>
      <c r="F543" s="107" t="s">
        <v>1798</v>
      </c>
    </row>
    <row r="544" spans="1:6" ht="18" x14ac:dyDescent="0.2">
      <c r="A544" s="104"/>
      <c r="B544" s="105" t="s">
        <v>772</v>
      </c>
      <c r="C544" s="125">
        <v>315</v>
      </c>
      <c r="D544" s="121">
        <v>0</v>
      </c>
      <c r="E544" s="121">
        <v>0</v>
      </c>
      <c r="F544" s="107" t="s">
        <v>1798</v>
      </c>
    </row>
    <row r="545" spans="1:6" ht="18" x14ac:dyDescent="0.2">
      <c r="A545" s="114">
        <v>13</v>
      </c>
      <c r="B545" s="115" t="s">
        <v>1589</v>
      </c>
      <c r="C545" s="116">
        <v>1225</v>
      </c>
      <c r="D545" s="117">
        <f>SUM(D546:D552)</f>
        <v>0</v>
      </c>
      <c r="E545" s="117">
        <f>SUM(E546:E552)</f>
        <v>0</v>
      </c>
      <c r="F545" s="107" t="s">
        <v>1798</v>
      </c>
    </row>
    <row r="546" spans="1:6" ht="18" x14ac:dyDescent="0.2">
      <c r="A546" s="104"/>
      <c r="B546" s="105" t="s">
        <v>773</v>
      </c>
      <c r="C546" s="125">
        <v>824</v>
      </c>
      <c r="D546" s="121">
        <v>0</v>
      </c>
      <c r="E546" s="121">
        <v>0</v>
      </c>
      <c r="F546" s="107" t="s">
        <v>1798</v>
      </c>
    </row>
    <row r="547" spans="1:6" ht="18" x14ac:dyDescent="0.2">
      <c r="A547" s="104"/>
      <c r="B547" s="105" t="s">
        <v>774</v>
      </c>
      <c r="C547" s="125">
        <v>1</v>
      </c>
      <c r="D547" s="121">
        <v>0</v>
      </c>
      <c r="E547" s="121">
        <v>0</v>
      </c>
      <c r="F547" s="107" t="s">
        <v>1798</v>
      </c>
    </row>
    <row r="548" spans="1:6" ht="18" x14ac:dyDescent="0.2">
      <c r="A548" s="104"/>
      <c r="B548" s="105" t="s">
        <v>775</v>
      </c>
      <c r="C548" s="125">
        <v>0</v>
      </c>
      <c r="D548" s="121">
        <v>0</v>
      </c>
      <c r="E548" s="121">
        <v>0</v>
      </c>
      <c r="F548" s="107" t="s">
        <v>1798</v>
      </c>
    </row>
    <row r="549" spans="1:6" ht="18" x14ac:dyDescent="0.2">
      <c r="A549" s="104"/>
      <c r="B549" s="105" t="s">
        <v>776</v>
      </c>
      <c r="C549" s="125">
        <v>141</v>
      </c>
      <c r="D549" s="121">
        <v>0</v>
      </c>
      <c r="E549" s="121">
        <v>0</v>
      </c>
      <c r="F549" s="107" t="s">
        <v>1798</v>
      </c>
    </row>
    <row r="550" spans="1:6" ht="18" x14ac:dyDescent="0.2">
      <c r="A550" s="104"/>
      <c r="B550" s="105" t="s">
        <v>777</v>
      </c>
      <c r="C550" s="125">
        <v>205</v>
      </c>
      <c r="D550" s="121">
        <v>0</v>
      </c>
      <c r="E550" s="121">
        <v>0</v>
      </c>
      <c r="F550" s="107" t="s">
        <v>1798</v>
      </c>
    </row>
    <row r="551" spans="1:6" ht="18" x14ac:dyDescent="0.2">
      <c r="A551" s="104"/>
      <c r="B551" s="105" t="s">
        <v>778</v>
      </c>
      <c r="C551" s="125">
        <v>25</v>
      </c>
      <c r="D551" s="121">
        <v>0</v>
      </c>
      <c r="E551" s="121">
        <v>0</v>
      </c>
      <c r="F551" s="107" t="s">
        <v>1798</v>
      </c>
    </row>
    <row r="552" spans="1:6" ht="18" x14ac:dyDescent="0.2">
      <c r="A552" s="104"/>
      <c r="B552" s="105" t="s">
        <v>779</v>
      </c>
      <c r="C552" s="125">
        <v>29</v>
      </c>
      <c r="D552" s="121">
        <v>0</v>
      </c>
      <c r="E552" s="121">
        <v>0</v>
      </c>
      <c r="F552" s="107" t="s">
        <v>1798</v>
      </c>
    </row>
    <row r="553" spans="1:6" ht="18" x14ac:dyDescent="0.2">
      <c r="A553" s="114">
        <v>14</v>
      </c>
      <c r="B553" s="115" t="s">
        <v>1564</v>
      </c>
      <c r="C553" s="116">
        <v>2679</v>
      </c>
      <c r="D553" s="117">
        <f>SUM(D554:D558)</f>
        <v>0</v>
      </c>
      <c r="E553" s="117">
        <f>SUM(E554:E558)</f>
        <v>0</v>
      </c>
      <c r="F553" s="107" t="s">
        <v>1798</v>
      </c>
    </row>
    <row r="554" spans="1:6" ht="18" x14ac:dyDescent="0.2">
      <c r="A554" s="104"/>
      <c r="B554" s="105" t="s">
        <v>780</v>
      </c>
      <c r="C554" s="125">
        <v>636</v>
      </c>
      <c r="D554" s="121">
        <v>0</v>
      </c>
      <c r="E554" s="121">
        <v>0</v>
      </c>
      <c r="F554" s="107" t="s">
        <v>1798</v>
      </c>
    </row>
    <row r="555" spans="1:6" ht="18" x14ac:dyDescent="0.2">
      <c r="A555" s="104"/>
      <c r="B555" s="105" t="s">
        <v>781</v>
      </c>
      <c r="C555" s="125">
        <v>1187</v>
      </c>
      <c r="D555" s="121">
        <v>0</v>
      </c>
      <c r="E555" s="121">
        <v>0</v>
      </c>
      <c r="F555" s="107" t="s">
        <v>1798</v>
      </c>
    </row>
    <row r="556" spans="1:6" ht="18" x14ac:dyDescent="0.2">
      <c r="A556" s="104"/>
      <c r="B556" s="105" t="s">
        <v>782</v>
      </c>
      <c r="C556" s="125">
        <v>92</v>
      </c>
      <c r="D556" s="121">
        <v>0</v>
      </c>
      <c r="E556" s="121">
        <v>0</v>
      </c>
      <c r="F556" s="107" t="s">
        <v>1798</v>
      </c>
    </row>
    <row r="557" spans="1:6" ht="18" x14ac:dyDescent="0.2">
      <c r="A557" s="104"/>
      <c r="B557" s="105" t="s">
        <v>783</v>
      </c>
      <c r="C557" s="125">
        <v>651</v>
      </c>
      <c r="D557" s="121">
        <v>0</v>
      </c>
      <c r="E557" s="121">
        <v>0</v>
      </c>
      <c r="F557" s="107" t="s">
        <v>1798</v>
      </c>
    </row>
    <row r="558" spans="1:6" ht="18" x14ac:dyDescent="0.2">
      <c r="A558" s="104"/>
      <c r="B558" s="105" t="s">
        <v>793</v>
      </c>
      <c r="C558" s="125">
        <v>113</v>
      </c>
      <c r="D558" s="121">
        <v>0</v>
      </c>
      <c r="E558" s="121">
        <v>0</v>
      </c>
      <c r="F558" s="107" t="s">
        <v>1798</v>
      </c>
    </row>
    <row r="559" spans="1:6" ht="18" x14ac:dyDescent="0.2">
      <c r="A559" s="114">
        <v>15</v>
      </c>
      <c r="B559" s="115" t="s">
        <v>1590</v>
      </c>
      <c r="C559" s="116">
        <v>1455</v>
      </c>
      <c r="D559" s="117">
        <f>SUM(D560:D566)</f>
        <v>0</v>
      </c>
      <c r="E559" s="117">
        <f>SUM(E560:E566)</f>
        <v>0</v>
      </c>
      <c r="F559" s="107" t="s">
        <v>1798</v>
      </c>
    </row>
    <row r="560" spans="1:6" ht="18" x14ac:dyDescent="0.2">
      <c r="A560" s="104"/>
      <c r="B560" s="105" t="s">
        <v>784</v>
      </c>
      <c r="C560" s="125">
        <v>197</v>
      </c>
      <c r="D560" s="125">
        <v>0</v>
      </c>
      <c r="E560" s="121">
        <v>0</v>
      </c>
      <c r="F560" s="107" t="s">
        <v>1798</v>
      </c>
    </row>
    <row r="561" spans="1:6" ht="18" x14ac:dyDescent="0.2">
      <c r="A561" s="104"/>
      <c r="B561" s="105" t="s">
        <v>785</v>
      </c>
      <c r="C561" s="125">
        <v>885</v>
      </c>
      <c r="D561" s="125">
        <v>0</v>
      </c>
      <c r="E561" s="121">
        <v>0</v>
      </c>
      <c r="F561" s="107" t="s">
        <v>1798</v>
      </c>
    </row>
    <row r="562" spans="1:6" ht="18" x14ac:dyDescent="0.2">
      <c r="A562" s="104"/>
      <c r="B562" s="105" t="s">
        <v>746</v>
      </c>
      <c r="C562" s="125">
        <v>3</v>
      </c>
      <c r="D562" s="125">
        <v>0</v>
      </c>
      <c r="E562" s="121">
        <v>0</v>
      </c>
      <c r="F562" s="107" t="s">
        <v>1798</v>
      </c>
    </row>
    <row r="563" spans="1:6" ht="18" x14ac:dyDescent="0.2">
      <c r="A563" s="104"/>
      <c r="B563" s="105" t="s">
        <v>786</v>
      </c>
      <c r="C563" s="125">
        <v>0</v>
      </c>
      <c r="D563" s="125">
        <v>0</v>
      </c>
      <c r="E563" s="121">
        <v>0</v>
      </c>
      <c r="F563" s="107" t="s">
        <v>1798</v>
      </c>
    </row>
    <row r="564" spans="1:6" ht="18" x14ac:dyDescent="0.2">
      <c r="A564" s="104"/>
      <c r="B564" s="105" t="s">
        <v>787</v>
      </c>
      <c r="C564" s="125">
        <v>168</v>
      </c>
      <c r="D564" s="125">
        <v>0</v>
      </c>
      <c r="E564" s="121">
        <v>0</v>
      </c>
      <c r="F564" s="107" t="s">
        <v>1798</v>
      </c>
    </row>
    <row r="565" spans="1:6" ht="18" x14ac:dyDescent="0.2">
      <c r="A565" s="104"/>
      <c r="B565" s="105" t="s">
        <v>788</v>
      </c>
      <c r="C565" s="125">
        <v>57</v>
      </c>
      <c r="D565" s="125">
        <v>0</v>
      </c>
      <c r="E565" s="121">
        <v>0</v>
      </c>
      <c r="F565" s="107" t="s">
        <v>1798</v>
      </c>
    </row>
    <row r="566" spans="1:6" ht="18" x14ac:dyDescent="0.2">
      <c r="A566" s="59"/>
      <c r="B566" s="105" t="s">
        <v>789</v>
      </c>
      <c r="C566" s="125">
        <v>145</v>
      </c>
      <c r="D566" s="125">
        <v>0</v>
      </c>
      <c r="E566" s="121">
        <v>0</v>
      </c>
      <c r="F566" s="107" t="s">
        <v>1798</v>
      </c>
    </row>
    <row r="567" spans="1:6" ht="16" x14ac:dyDescent="0.2">
      <c r="A567" s="132"/>
      <c r="B567" s="129" t="s">
        <v>14</v>
      </c>
      <c r="C567" s="130">
        <v>25800</v>
      </c>
      <c r="D567" s="113">
        <f>D568+D569+D572+D576+D581+D587+D590+D594+D599+D606</f>
        <v>1</v>
      </c>
      <c r="E567" s="113">
        <f>E568+E569+E572+E576+E581+E587+E590+E594+E599+E606</f>
        <v>1</v>
      </c>
      <c r="F567" s="97">
        <f>E567*100/D567</f>
        <v>100</v>
      </c>
    </row>
    <row r="568" spans="1:6" ht="16" x14ac:dyDescent="0.2">
      <c r="A568" s="114">
        <v>1</v>
      </c>
      <c r="B568" s="115" t="s">
        <v>1591</v>
      </c>
      <c r="C568" s="116">
        <v>13727</v>
      </c>
      <c r="D568" s="117">
        <v>1</v>
      </c>
      <c r="E568" s="117">
        <v>1</v>
      </c>
      <c r="F568" s="133">
        <f>E568*100/D568</f>
        <v>100</v>
      </c>
    </row>
    <row r="569" spans="1:6" ht="18" x14ac:dyDescent="0.2">
      <c r="A569" s="114">
        <v>2</v>
      </c>
      <c r="B569" s="115" t="s">
        <v>1592</v>
      </c>
      <c r="C569" s="116">
        <v>639</v>
      </c>
      <c r="D569" s="117">
        <f>SUM(D570:D571)</f>
        <v>0</v>
      </c>
      <c r="E569" s="117">
        <f>SUM(E570:E571)</f>
        <v>0</v>
      </c>
      <c r="F569" s="107" t="s">
        <v>1798</v>
      </c>
    </row>
    <row r="570" spans="1:6" ht="18" x14ac:dyDescent="0.2">
      <c r="A570" s="104"/>
      <c r="B570" s="105" t="s">
        <v>248</v>
      </c>
      <c r="C570" s="125">
        <v>502</v>
      </c>
      <c r="D570" s="121">
        <v>0</v>
      </c>
      <c r="E570" s="121">
        <v>0</v>
      </c>
      <c r="F570" s="107" t="s">
        <v>1798</v>
      </c>
    </row>
    <row r="571" spans="1:6" ht="18" x14ac:dyDescent="0.2">
      <c r="A571" s="104"/>
      <c r="B571" s="105" t="s">
        <v>249</v>
      </c>
      <c r="C571" s="125">
        <v>135</v>
      </c>
      <c r="D571" s="121">
        <v>0</v>
      </c>
      <c r="E571" s="121">
        <v>0</v>
      </c>
      <c r="F571" s="107" t="s">
        <v>1798</v>
      </c>
    </row>
    <row r="572" spans="1:6" ht="18" x14ac:dyDescent="0.2">
      <c r="A572" s="114">
        <v>3</v>
      </c>
      <c r="B572" s="115" t="s">
        <v>1593</v>
      </c>
      <c r="C572" s="116">
        <v>2332</v>
      </c>
      <c r="D572" s="117">
        <f>SUM(D573:D575)</f>
        <v>0</v>
      </c>
      <c r="E572" s="117">
        <f>SUM(E573:E575)</f>
        <v>0</v>
      </c>
      <c r="F572" s="107" t="s">
        <v>1798</v>
      </c>
    </row>
    <row r="573" spans="1:6" ht="18" x14ac:dyDescent="0.2">
      <c r="A573" s="104"/>
      <c r="B573" s="105" t="s">
        <v>250</v>
      </c>
      <c r="C573" s="125">
        <v>1432</v>
      </c>
      <c r="D573" s="121">
        <v>0</v>
      </c>
      <c r="E573" s="121">
        <v>0</v>
      </c>
      <c r="F573" s="107" t="s">
        <v>1798</v>
      </c>
    </row>
    <row r="574" spans="1:6" ht="18" x14ac:dyDescent="0.2">
      <c r="A574" s="104"/>
      <c r="B574" s="105" t="s">
        <v>251</v>
      </c>
      <c r="C574" s="125">
        <v>181</v>
      </c>
      <c r="D574" s="121">
        <v>0</v>
      </c>
      <c r="E574" s="121">
        <v>0</v>
      </c>
      <c r="F574" s="107" t="s">
        <v>1798</v>
      </c>
    </row>
    <row r="575" spans="1:6" ht="18" x14ac:dyDescent="0.2">
      <c r="A575" s="104"/>
      <c r="B575" s="105" t="s">
        <v>252</v>
      </c>
      <c r="C575" s="125">
        <v>719</v>
      </c>
      <c r="D575" s="121">
        <v>0</v>
      </c>
      <c r="E575" s="121">
        <v>0</v>
      </c>
      <c r="F575" s="107" t="s">
        <v>1798</v>
      </c>
    </row>
    <row r="576" spans="1:6" ht="18" x14ac:dyDescent="0.2">
      <c r="A576" s="114">
        <v>4</v>
      </c>
      <c r="B576" s="115" t="s">
        <v>1594</v>
      </c>
      <c r="C576" s="116">
        <v>1379</v>
      </c>
      <c r="D576" s="117">
        <f>SUM(D577:D580)</f>
        <v>0</v>
      </c>
      <c r="E576" s="117">
        <f>SUM(E577:E580)</f>
        <v>0</v>
      </c>
      <c r="F576" s="107" t="s">
        <v>1798</v>
      </c>
    </row>
    <row r="577" spans="1:6" ht="18" x14ac:dyDescent="0.2">
      <c r="A577" s="60"/>
      <c r="B577" s="34" t="s">
        <v>253</v>
      </c>
      <c r="C577" s="61">
        <v>1219</v>
      </c>
      <c r="D577" s="62">
        <v>0</v>
      </c>
      <c r="E577" s="62">
        <v>0</v>
      </c>
      <c r="F577" s="107" t="s">
        <v>1798</v>
      </c>
    </row>
    <row r="578" spans="1:6" ht="18" x14ac:dyDescent="0.2">
      <c r="A578" s="60"/>
      <c r="B578" s="34" t="s">
        <v>254</v>
      </c>
      <c r="C578" s="61">
        <v>52</v>
      </c>
      <c r="D578" s="62">
        <v>0</v>
      </c>
      <c r="E578" s="62">
        <v>0</v>
      </c>
      <c r="F578" s="107" t="s">
        <v>1798</v>
      </c>
    </row>
    <row r="579" spans="1:6" ht="18" x14ac:dyDescent="0.2">
      <c r="A579" s="60"/>
      <c r="B579" s="34" t="s">
        <v>255</v>
      </c>
      <c r="C579" s="61">
        <v>79</v>
      </c>
      <c r="D579" s="62">
        <v>0</v>
      </c>
      <c r="E579" s="62">
        <v>0</v>
      </c>
      <c r="F579" s="107" t="s">
        <v>1798</v>
      </c>
    </row>
    <row r="580" spans="1:6" ht="18" x14ac:dyDescent="0.2">
      <c r="A580" s="60"/>
      <c r="B580" s="34" t="s">
        <v>256</v>
      </c>
      <c r="C580" s="61">
        <v>29</v>
      </c>
      <c r="D580" s="62">
        <v>0</v>
      </c>
      <c r="E580" s="62">
        <v>0</v>
      </c>
      <c r="F580" s="107" t="s">
        <v>1798</v>
      </c>
    </row>
    <row r="581" spans="1:6" ht="18" x14ac:dyDescent="0.2">
      <c r="A581" s="114">
        <v>5</v>
      </c>
      <c r="B581" s="115" t="s">
        <v>1595</v>
      </c>
      <c r="C581" s="116">
        <v>1537</v>
      </c>
      <c r="D581" s="117">
        <f>SUM(D582:D586)</f>
        <v>0</v>
      </c>
      <c r="E581" s="117">
        <f>SUM(E582:E586)</f>
        <v>0</v>
      </c>
      <c r="F581" s="107" t="s">
        <v>1798</v>
      </c>
    </row>
    <row r="582" spans="1:6" ht="18" x14ac:dyDescent="0.2">
      <c r="A582" s="104"/>
      <c r="B582" s="105" t="s">
        <v>257</v>
      </c>
      <c r="C582" s="125">
        <v>1012</v>
      </c>
      <c r="D582" s="121">
        <v>0</v>
      </c>
      <c r="E582" s="121">
        <v>0</v>
      </c>
      <c r="F582" s="107" t="s">
        <v>1798</v>
      </c>
    </row>
    <row r="583" spans="1:6" ht="18" x14ac:dyDescent="0.2">
      <c r="A583" s="104"/>
      <c r="B583" s="105" t="s">
        <v>258</v>
      </c>
      <c r="C583" s="125">
        <v>388</v>
      </c>
      <c r="D583" s="121">
        <v>0</v>
      </c>
      <c r="E583" s="121">
        <v>0</v>
      </c>
      <c r="F583" s="107" t="s">
        <v>1798</v>
      </c>
    </row>
    <row r="584" spans="1:6" ht="18" x14ac:dyDescent="0.2">
      <c r="A584" s="104"/>
      <c r="B584" s="105" t="s">
        <v>259</v>
      </c>
      <c r="C584" s="125">
        <v>135</v>
      </c>
      <c r="D584" s="121">
        <v>0</v>
      </c>
      <c r="E584" s="121">
        <v>0</v>
      </c>
      <c r="F584" s="107" t="s">
        <v>1798</v>
      </c>
    </row>
    <row r="585" spans="1:6" ht="18" x14ac:dyDescent="0.2">
      <c r="A585" s="104"/>
      <c r="B585" s="105" t="s">
        <v>260</v>
      </c>
      <c r="C585" s="125">
        <v>0</v>
      </c>
      <c r="D585" s="121">
        <v>0</v>
      </c>
      <c r="E585" s="121">
        <v>0</v>
      </c>
      <c r="F585" s="107" t="s">
        <v>1798</v>
      </c>
    </row>
    <row r="586" spans="1:6" ht="18" x14ac:dyDescent="0.2">
      <c r="A586" s="104"/>
      <c r="B586" s="105" t="s">
        <v>261</v>
      </c>
      <c r="C586" s="125">
        <v>2</v>
      </c>
      <c r="D586" s="121">
        <v>0</v>
      </c>
      <c r="E586" s="121">
        <v>0</v>
      </c>
      <c r="F586" s="107" t="s">
        <v>1798</v>
      </c>
    </row>
    <row r="587" spans="1:6" ht="18" x14ac:dyDescent="0.2">
      <c r="A587" s="114">
        <v>6</v>
      </c>
      <c r="B587" s="115" t="s">
        <v>1596</v>
      </c>
      <c r="C587" s="116">
        <v>613</v>
      </c>
      <c r="D587" s="117">
        <f>SUM(D588:D589)</f>
        <v>0</v>
      </c>
      <c r="E587" s="117">
        <f>SUM(E588:E589)</f>
        <v>0</v>
      </c>
      <c r="F587" s="107" t="s">
        <v>1798</v>
      </c>
    </row>
    <row r="588" spans="1:6" ht="18" x14ac:dyDescent="0.2">
      <c r="A588" s="60"/>
      <c r="B588" s="34" t="s">
        <v>262</v>
      </c>
      <c r="C588" s="61">
        <v>594</v>
      </c>
      <c r="D588" s="62">
        <v>0</v>
      </c>
      <c r="E588" s="62">
        <v>0</v>
      </c>
      <c r="F588" s="107" t="s">
        <v>1798</v>
      </c>
    </row>
    <row r="589" spans="1:6" ht="18" x14ac:dyDescent="0.2">
      <c r="A589" s="60"/>
      <c r="B589" s="34" t="s">
        <v>263</v>
      </c>
      <c r="C589" s="61">
        <v>19</v>
      </c>
      <c r="D589" s="62">
        <v>0</v>
      </c>
      <c r="E589" s="62">
        <v>0</v>
      </c>
      <c r="F589" s="107" t="s">
        <v>1798</v>
      </c>
    </row>
    <row r="590" spans="1:6" ht="18" x14ac:dyDescent="0.2">
      <c r="A590" s="114">
        <v>7</v>
      </c>
      <c r="B590" s="115" t="s">
        <v>1597</v>
      </c>
      <c r="C590" s="116">
        <v>1261</v>
      </c>
      <c r="D590" s="117">
        <f>SUM(D591:D593)</f>
        <v>0</v>
      </c>
      <c r="E590" s="117">
        <f>SUM(E591:E593)</f>
        <v>0</v>
      </c>
      <c r="F590" s="107" t="s">
        <v>1798</v>
      </c>
    </row>
    <row r="591" spans="1:6" ht="18" x14ac:dyDescent="0.2">
      <c r="A591" s="104"/>
      <c r="B591" s="105" t="s">
        <v>264</v>
      </c>
      <c r="C591" s="125">
        <v>835</v>
      </c>
      <c r="D591" s="121">
        <v>0</v>
      </c>
      <c r="E591" s="121">
        <v>0</v>
      </c>
      <c r="F591" s="107" t="s">
        <v>1798</v>
      </c>
    </row>
    <row r="592" spans="1:6" ht="18" x14ac:dyDescent="0.2">
      <c r="A592" s="104"/>
      <c r="B592" s="105" t="s">
        <v>265</v>
      </c>
      <c r="C592" s="125">
        <v>191</v>
      </c>
      <c r="D592" s="121">
        <v>0</v>
      </c>
      <c r="E592" s="121">
        <v>0</v>
      </c>
      <c r="F592" s="107" t="s">
        <v>1798</v>
      </c>
    </row>
    <row r="593" spans="1:6" ht="18" x14ac:dyDescent="0.2">
      <c r="A593" s="104"/>
      <c r="B593" s="105" t="s">
        <v>266</v>
      </c>
      <c r="C593" s="125">
        <v>235</v>
      </c>
      <c r="D593" s="121">
        <v>0</v>
      </c>
      <c r="E593" s="121">
        <v>0</v>
      </c>
      <c r="F593" s="107" t="s">
        <v>1798</v>
      </c>
    </row>
    <row r="594" spans="1:6" ht="80" customHeight="1" x14ac:dyDescent="0.2">
      <c r="A594" s="114">
        <v>8</v>
      </c>
      <c r="B594" s="134" t="s">
        <v>1598</v>
      </c>
      <c r="C594" s="116">
        <v>516</v>
      </c>
      <c r="D594" s="117">
        <f>SUM(D595:D598)</f>
        <v>0</v>
      </c>
      <c r="E594" s="117">
        <f>SUM(E595:E598)</f>
        <v>0</v>
      </c>
      <c r="F594" s="107" t="s">
        <v>1798</v>
      </c>
    </row>
    <row r="595" spans="1:6" ht="48" customHeight="1" x14ac:dyDescent="0.2">
      <c r="A595" s="104"/>
      <c r="B595" s="135" t="s">
        <v>267</v>
      </c>
      <c r="C595" s="125">
        <v>363</v>
      </c>
      <c r="D595" s="121">
        <v>0</v>
      </c>
      <c r="E595" s="121">
        <v>0</v>
      </c>
      <c r="F595" s="107" t="s">
        <v>1798</v>
      </c>
    </row>
    <row r="596" spans="1:6" ht="32" customHeight="1" x14ac:dyDescent="0.2">
      <c r="A596" s="104"/>
      <c r="B596" s="135" t="s">
        <v>268</v>
      </c>
      <c r="C596" s="125">
        <v>45</v>
      </c>
      <c r="D596" s="121">
        <v>0</v>
      </c>
      <c r="E596" s="121">
        <v>0</v>
      </c>
      <c r="F596" s="107" t="s">
        <v>1798</v>
      </c>
    </row>
    <row r="597" spans="1:6" ht="18" x14ac:dyDescent="0.2">
      <c r="A597" s="104"/>
      <c r="B597" s="135" t="s">
        <v>269</v>
      </c>
      <c r="C597" s="125">
        <v>50</v>
      </c>
      <c r="D597" s="121">
        <v>0</v>
      </c>
      <c r="E597" s="121">
        <v>0</v>
      </c>
      <c r="F597" s="107" t="s">
        <v>1798</v>
      </c>
    </row>
    <row r="598" spans="1:6" ht="48" customHeight="1" x14ac:dyDescent="0.2">
      <c r="A598" s="104"/>
      <c r="B598" s="135" t="s">
        <v>270</v>
      </c>
      <c r="C598" s="125">
        <v>58</v>
      </c>
      <c r="D598" s="121">
        <v>0</v>
      </c>
      <c r="E598" s="121">
        <v>0</v>
      </c>
      <c r="F598" s="107" t="s">
        <v>1798</v>
      </c>
    </row>
    <row r="599" spans="1:6" ht="18" x14ac:dyDescent="0.2">
      <c r="A599" s="114">
        <v>9</v>
      </c>
      <c r="B599" s="115" t="s">
        <v>1599</v>
      </c>
      <c r="C599" s="116">
        <v>2595</v>
      </c>
      <c r="D599" s="117">
        <f>SUM(D600:D605)</f>
        <v>0</v>
      </c>
      <c r="E599" s="117">
        <f>SUM(E600:E605)</f>
        <v>0</v>
      </c>
      <c r="F599" s="107" t="s">
        <v>1798</v>
      </c>
    </row>
    <row r="600" spans="1:6" ht="18" x14ac:dyDescent="0.2">
      <c r="A600" s="104"/>
      <c r="B600" s="105" t="s">
        <v>271</v>
      </c>
      <c r="C600" s="125">
        <v>1841</v>
      </c>
      <c r="D600" s="121">
        <v>0</v>
      </c>
      <c r="E600" s="121">
        <v>0</v>
      </c>
      <c r="F600" s="107" t="s">
        <v>1798</v>
      </c>
    </row>
    <row r="601" spans="1:6" ht="18" x14ac:dyDescent="0.2">
      <c r="A601" s="104"/>
      <c r="B601" s="105" t="s">
        <v>272</v>
      </c>
      <c r="C601" s="125">
        <v>88</v>
      </c>
      <c r="D601" s="121">
        <v>0</v>
      </c>
      <c r="E601" s="121">
        <v>0</v>
      </c>
      <c r="F601" s="107" t="s">
        <v>1798</v>
      </c>
    </row>
    <row r="602" spans="1:6" ht="18" x14ac:dyDescent="0.2">
      <c r="A602" s="104"/>
      <c r="B602" s="105" t="s">
        <v>273</v>
      </c>
      <c r="C602" s="125">
        <v>154</v>
      </c>
      <c r="D602" s="121">
        <v>0</v>
      </c>
      <c r="E602" s="121">
        <v>0</v>
      </c>
      <c r="F602" s="107" t="s">
        <v>1798</v>
      </c>
    </row>
    <row r="603" spans="1:6" ht="18" x14ac:dyDescent="0.2">
      <c r="A603" s="104"/>
      <c r="B603" s="105" t="s">
        <v>274</v>
      </c>
      <c r="C603" s="125">
        <v>357</v>
      </c>
      <c r="D603" s="121">
        <v>0</v>
      </c>
      <c r="E603" s="121">
        <v>0</v>
      </c>
      <c r="F603" s="107" t="s">
        <v>1798</v>
      </c>
    </row>
    <row r="604" spans="1:6" ht="18" x14ac:dyDescent="0.2">
      <c r="A604" s="104"/>
      <c r="B604" s="105" t="s">
        <v>275</v>
      </c>
      <c r="C604" s="125">
        <v>150</v>
      </c>
      <c r="D604" s="121">
        <v>0</v>
      </c>
      <c r="E604" s="121">
        <v>0</v>
      </c>
      <c r="F604" s="107" t="s">
        <v>1798</v>
      </c>
    </row>
    <row r="605" spans="1:6" ht="18" x14ac:dyDescent="0.2">
      <c r="A605" s="104"/>
      <c r="B605" s="105" t="s">
        <v>276</v>
      </c>
      <c r="C605" s="125">
        <v>5</v>
      </c>
      <c r="D605" s="121">
        <v>0</v>
      </c>
      <c r="E605" s="121">
        <v>0</v>
      </c>
      <c r="F605" s="107" t="s">
        <v>1798</v>
      </c>
    </row>
    <row r="606" spans="1:6" ht="18" x14ac:dyDescent="0.2">
      <c r="A606" s="114">
        <v>10</v>
      </c>
      <c r="B606" s="115" t="s">
        <v>1600</v>
      </c>
      <c r="C606" s="116">
        <v>1232</v>
      </c>
      <c r="D606" s="117">
        <f>SUM(D607:D610)</f>
        <v>0</v>
      </c>
      <c r="E606" s="117">
        <f>SUM(E607:E610)</f>
        <v>0</v>
      </c>
      <c r="F606" s="107" t="s">
        <v>1798</v>
      </c>
    </row>
    <row r="607" spans="1:6" ht="18" x14ac:dyDescent="0.2">
      <c r="A607" s="104"/>
      <c r="B607" s="105" t="s">
        <v>277</v>
      </c>
      <c r="C607" s="125">
        <v>1103</v>
      </c>
      <c r="D607" s="121">
        <v>0</v>
      </c>
      <c r="E607" s="121">
        <v>0</v>
      </c>
      <c r="F607" s="107" t="s">
        <v>1798</v>
      </c>
    </row>
    <row r="608" spans="1:6" ht="18" x14ac:dyDescent="0.2">
      <c r="A608" s="104"/>
      <c r="B608" s="105" t="s">
        <v>278</v>
      </c>
      <c r="C608" s="125">
        <v>14</v>
      </c>
      <c r="D608" s="121">
        <v>0</v>
      </c>
      <c r="E608" s="121">
        <v>0</v>
      </c>
      <c r="F608" s="107" t="s">
        <v>1798</v>
      </c>
    </row>
    <row r="609" spans="1:6" ht="18" x14ac:dyDescent="0.2">
      <c r="A609" s="104"/>
      <c r="B609" s="105" t="s">
        <v>279</v>
      </c>
      <c r="C609" s="125">
        <v>49</v>
      </c>
      <c r="D609" s="121">
        <v>0</v>
      </c>
      <c r="E609" s="121">
        <v>0</v>
      </c>
      <c r="F609" s="107" t="s">
        <v>1798</v>
      </c>
    </row>
    <row r="610" spans="1:6" ht="18" x14ac:dyDescent="0.2">
      <c r="A610" s="104"/>
      <c r="B610" s="105" t="s">
        <v>280</v>
      </c>
      <c r="C610" s="125">
        <v>66</v>
      </c>
      <c r="D610" s="121">
        <v>0</v>
      </c>
      <c r="E610" s="121">
        <v>0</v>
      </c>
      <c r="F610" s="107" t="s">
        <v>1798</v>
      </c>
    </row>
    <row r="611" spans="1:6" ht="112" customHeight="1" x14ac:dyDescent="0.2">
      <c r="A611" s="132"/>
      <c r="B611" s="112" t="s">
        <v>15</v>
      </c>
      <c r="C611" s="136">
        <v>67100</v>
      </c>
      <c r="D611" s="113">
        <f>D612+D617+D624+D631+D638+D642+D652+D666+D673+D677+D682+D689+D695+D706+D713+D718</f>
        <v>1</v>
      </c>
      <c r="E611" s="113">
        <f>E612+E617+E624+E631+E638+E642+E652+E666+E673+E677+E682+E689+E695+E706+E713+E718</f>
        <v>2</v>
      </c>
      <c r="F611" s="97">
        <f>E611*100/D611</f>
        <v>200</v>
      </c>
    </row>
    <row r="612" spans="1:6" ht="16" x14ac:dyDescent="0.2">
      <c r="A612" s="114">
        <v>1</v>
      </c>
      <c r="B612" s="115" t="s">
        <v>1601</v>
      </c>
      <c r="C612" s="116">
        <v>35112</v>
      </c>
      <c r="D612" s="117">
        <f>SUM(D613:D616)</f>
        <v>1</v>
      </c>
      <c r="E612" s="117">
        <f>SUM(E613:E616)</f>
        <v>2</v>
      </c>
      <c r="F612" s="133">
        <f>E612*100/D612</f>
        <v>200</v>
      </c>
    </row>
    <row r="613" spans="1:6" ht="16" x14ac:dyDescent="0.2">
      <c r="A613" s="104"/>
      <c r="B613" s="105" t="s">
        <v>6</v>
      </c>
      <c r="C613" s="125">
        <v>34679</v>
      </c>
      <c r="D613" s="121">
        <v>1</v>
      </c>
      <c r="E613" s="121">
        <v>2</v>
      </c>
      <c r="F613" s="46">
        <f>E613*100/D613</f>
        <v>200</v>
      </c>
    </row>
    <row r="614" spans="1:6" ht="18" x14ac:dyDescent="0.2">
      <c r="A614" s="104"/>
      <c r="B614" s="105" t="s">
        <v>281</v>
      </c>
      <c r="C614" s="125">
        <v>98</v>
      </c>
      <c r="D614" s="121">
        <v>0</v>
      </c>
      <c r="E614" s="121">
        <v>0</v>
      </c>
      <c r="F614" s="107" t="s">
        <v>1798</v>
      </c>
    </row>
    <row r="615" spans="1:6" ht="18" x14ac:dyDescent="0.2">
      <c r="A615" s="104"/>
      <c r="B615" s="105" t="s">
        <v>282</v>
      </c>
      <c r="C615" s="125">
        <v>319</v>
      </c>
      <c r="D615" s="121">
        <v>0</v>
      </c>
      <c r="E615" s="121">
        <v>0</v>
      </c>
      <c r="F615" s="107" t="s">
        <v>1798</v>
      </c>
    </row>
    <row r="616" spans="1:6" ht="18" x14ac:dyDescent="0.2">
      <c r="A616" s="104"/>
      <c r="B616" s="105" t="s">
        <v>283</v>
      </c>
      <c r="C616" s="125">
        <v>16</v>
      </c>
      <c r="D616" s="121">
        <v>0</v>
      </c>
      <c r="E616" s="121">
        <v>0</v>
      </c>
      <c r="F616" s="107" t="s">
        <v>1798</v>
      </c>
    </row>
    <row r="617" spans="1:6" ht="18" x14ac:dyDescent="0.2">
      <c r="A617" s="114">
        <v>2</v>
      </c>
      <c r="B617" s="115" t="s">
        <v>1602</v>
      </c>
      <c r="C617" s="116">
        <v>8636</v>
      </c>
      <c r="D617" s="117">
        <f>SUM(D618:D623)</f>
        <v>0</v>
      </c>
      <c r="E617" s="117">
        <f>SUM(E618:E623)</f>
        <v>0</v>
      </c>
      <c r="F617" s="107" t="s">
        <v>1798</v>
      </c>
    </row>
    <row r="618" spans="1:6" ht="18" x14ac:dyDescent="0.2">
      <c r="A618" s="104"/>
      <c r="B618" s="105" t="s">
        <v>284</v>
      </c>
      <c r="C618" s="125">
        <v>6931</v>
      </c>
      <c r="D618" s="121">
        <v>0</v>
      </c>
      <c r="E618" s="121">
        <v>0</v>
      </c>
      <c r="F618" s="107" t="s">
        <v>1798</v>
      </c>
    </row>
    <row r="619" spans="1:6" ht="18" x14ac:dyDescent="0.2">
      <c r="A619" s="104"/>
      <c r="B619" s="105" t="s">
        <v>285</v>
      </c>
      <c r="C619" s="125">
        <v>373</v>
      </c>
      <c r="D619" s="121">
        <v>0</v>
      </c>
      <c r="E619" s="121">
        <v>0</v>
      </c>
      <c r="F619" s="107" t="s">
        <v>1798</v>
      </c>
    </row>
    <row r="620" spans="1:6" ht="18" x14ac:dyDescent="0.2">
      <c r="A620" s="104"/>
      <c r="B620" s="105" t="s">
        <v>286</v>
      </c>
      <c r="C620" s="125">
        <v>912</v>
      </c>
      <c r="D620" s="121">
        <v>0</v>
      </c>
      <c r="E620" s="121">
        <v>0</v>
      </c>
      <c r="F620" s="107" t="s">
        <v>1798</v>
      </c>
    </row>
    <row r="621" spans="1:6" ht="18" x14ac:dyDescent="0.2">
      <c r="A621" s="104"/>
      <c r="B621" s="105" t="s">
        <v>287</v>
      </c>
      <c r="C621" s="125">
        <v>125</v>
      </c>
      <c r="D621" s="121">
        <v>0</v>
      </c>
      <c r="E621" s="121">
        <v>0</v>
      </c>
      <c r="F621" s="107" t="s">
        <v>1798</v>
      </c>
    </row>
    <row r="622" spans="1:6" ht="18" x14ac:dyDescent="0.2">
      <c r="A622" s="104"/>
      <c r="B622" s="105" t="s">
        <v>288</v>
      </c>
      <c r="C622" s="125">
        <v>261</v>
      </c>
      <c r="D622" s="121">
        <v>0</v>
      </c>
      <c r="E622" s="121">
        <v>0</v>
      </c>
      <c r="F622" s="107" t="s">
        <v>1798</v>
      </c>
    </row>
    <row r="623" spans="1:6" ht="18" x14ac:dyDescent="0.2">
      <c r="A623" s="104"/>
      <c r="B623" s="105" t="s">
        <v>289</v>
      </c>
      <c r="C623" s="125">
        <v>34</v>
      </c>
      <c r="D623" s="121">
        <v>0</v>
      </c>
      <c r="E623" s="121">
        <v>0</v>
      </c>
      <c r="F623" s="107" t="s">
        <v>1798</v>
      </c>
    </row>
    <row r="624" spans="1:6" ht="18" x14ac:dyDescent="0.2">
      <c r="A624" s="114">
        <v>3</v>
      </c>
      <c r="B624" s="115" t="s">
        <v>1603</v>
      </c>
      <c r="C624" s="116">
        <v>801</v>
      </c>
      <c r="D624" s="117">
        <f>SUM(D625:D630)</f>
        <v>0</v>
      </c>
      <c r="E624" s="117">
        <f>SUM(E625:E630)</f>
        <v>0</v>
      </c>
      <c r="F624" s="107" t="s">
        <v>1798</v>
      </c>
    </row>
    <row r="625" spans="1:6" ht="18" x14ac:dyDescent="0.2">
      <c r="A625" s="104"/>
      <c r="B625" s="105" t="s">
        <v>290</v>
      </c>
      <c r="C625" s="125">
        <v>166</v>
      </c>
      <c r="D625" s="121">
        <v>0</v>
      </c>
      <c r="E625" s="121">
        <v>0</v>
      </c>
      <c r="F625" s="107" t="s">
        <v>1798</v>
      </c>
    </row>
    <row r="626" spans="1:6" ht="18" x14ac:dyDescent="0.2">
      <c r="A626" s="104"/>
      <c r="B626" s="105" t="s">
        <v>291</v>
      </c>
      <c r="C626" s="125">
        <v>221</v>
      </c>
      <c r="D626" s="121">
        <v>0</v>
      </c>
      <c r="E626" s="121">
        <v>0</v>
      </c>
      <c r="F626" s="107" t="s">
        <v>1798</v>
      </c>
    </row>
    <row r="627" spans="1:6" ht="18" x14ac:dyDescent="0.2">
      <c r="A627" s="104"/>
      <c r="B627" s="105" t="s">
        <v>292</v>
      </c>
      <c r="C627" s="125">
        <v>110</v>
      </c>
      <c r="D627" s="121">
        <v>0</v>
      </c>
      <c r="E627" s="121">
        <v>0</v>
      </c>
      <c r="F627" s="107" t="s">
        <v>1798</v>
      </c>
    </row>
    <row r="628" spans="1:6" ht="18" x14ac:dyDescent="0.2">
      <c r="A628" s="104"/>
      <c r="B628" s="105" t="s">
        <v>293</v>
      </c>
      <c r="C628" s="125">
        <v>256</v>
      </c>
      <c r="D628" s="121">
        <v>0</v>
      </c>
      <c r="E628" s="121">
        <v>0</v>
      </c>
      <c r="F628" s="107" t="s">
        <v>1798</v>
      </c>
    </row>
    <row r="629" spans="1:6" ht="18" x14ac:dyDescent="0.2">
      <c r="A629" s="104"/>
      <c r="B629" s="105" t="s">
        <v>294</v>
      </c>
      <c r="C629" s="125">
        <v>50</v>
      </c>
      <c r="D629" s="121">
        <v>0</v>
      </c>
      <c r="E629" s="121">
        <v>0</v>
      </c>
      <c r="F629" s="107" t="s">
        <v>1798</v>
      </c>
    </row>
    <row r="630" spans="1:6" ht="18" x14ac:dyDescent="0.2">
      <c r="A630" s="104"/>
      <c r="B630" s="105" t="s">
        <v>295</v>
      </c>
      <c r="C630" s="125">
        <v>8</v>
      </c>
      <c r="D630" s="121">
        <v>0</v>
      </c>
      <c r="E630" s="121">
        <v>0</v>
      </c>
      <c r="F630" s="107" t="s">
        <v>1798</v>
      </c>
    </row>
    <row r="631" spans="1:6" ht="18" x14ac:dyDescent="0.2">
      <c r="A631" s="114">
        <v>4</v>
      </c>
      <c r="B631" s="115" t="s">
        <v>1604</v>
      </c>
      <c r="C631" s="116">
        <v>1597</v>
      </c>
      <c r="D631" s="117">
        <f>SUM(D632:D637)</f>
        <v>0</v>
      </c>
      <c r="E631" s="117">
        <f>SUM(E632:E637)</f>
        <v>0</v>
      </c>
      <c r="F631" s="107" t="s">
        <v>1798</v>
      </c>
    </row>
    <row r="632" spans="1:6" ht="18" x14ac:dyDescent="0.2">
      <c r="A632" s="104"/>
      <c r="B632" s="105" t="s">
        <v>296</v>
      </c>
      <c r="C632" s="125">
        <v>600</v>
      </c>
      <c r="D632" s="121">
        <v>0</v>
      </c>
      <c r="E632" s="121"/>
      <c r="F632" s="107" t="s">
        <v>1798</v>
      </c>
    </row>
    <row r="633" spans="1:6" ht="18" x14ac:dyDescent="0.2">
      <c r="A633" s="104"/>
      <c r="B633" s="105" t="s">
        <v>297</v>
      </c>
      <c r="C633" s="125">
        <v>100</v>
      </c>
      <c r="D633" s="121">
        <v>0</v>
      </c>
      <c r="E633" s="121"/>
      <c r="F633" s="107" t="s">
        <v>1798</v>
      </c>
    </row>
    <row r="634" spans="1:6" ht="18" x14ac:dyDescent="0.2">
      <c r="A634" s="104"/>
      <c r="B634" s="105" t="s">
        <v>298</v>
      </c>
      <c r="C634" s="125">
        <v>482</v>
      </c>
      <c r="D634" s="121">
        <v>0</v>
      </c>
      <c r="E634" s="121"/>
      <c r="F634" s="107" t="s">
        <v>1798</v>
      </c>
    </row>
    <row r="635" spans="1:6" ht="18" x14ac:dyDescent="0.2">
      <c r="A635" s="104"/>
      <c r="B635" s="105" t="s">
        <v>299</v>
      </c>
      <c r="C635" s="125">
        <v>252</v>
      </c>
      <c r="D635" s="121">
        <v>0</v>
      </c>
      <c r="E635" s="121"/>
      <c r="F635" s="107" t="s">
        <v>1798</v>
      </c>
    </row>
    <row r="636" spans="1:6" ht="18" x14ac:dyDescent="0.2">
      <c r="A636" s="104"/>
      <c r="B636" s="105" t="s">
        <v>300</v>
      </c>
      <c r="C636" s="125">
        <v>73</v>
      </c>
      <c r="D636" s="121">
        <v>0</v>
      </c>
      <c r="E636" s="121"/>
      <c r="F636" s="107" t="s">
        <v>1798</v>
      </c>
    </row>
    <row r="637" spans="1:6" ht="18" x14ac:dyDescent="0.2">
      <c r="A637" s="104"/>
      <c r="B637" s="105" t="s">
        <v>301</v>
      </c>
      <c r="C637" s="125">
        <v>90</v>
      </c>
      <c r="D637" s="121">
        <v>0</v>
      </c>
      <c r="E637" s="121"/>
      <c r="F637" s="107" t="s">
        <v>1798</v>
      </c>
    </row>
    <row r="638" spans="1:6" ht="18" x14ac:dyDescent="0.2">
      <c r="A638" s="114">
        <v>5</v>
      </c>
      <c r="B638" s="115" t="s">
        <v>1605</v>
      </c>
      <c r="C638" s="116">
        <v>763</v>
      </c>
      <c r="D638" s="117">
        <f>SUM(D639:D641)</f>
        <v>0</v>
      </c>
      <c r="E638" s="117">
        <f>SUM(E639:E641)</f>
        <v>0</v>
      </c>
      <c r="F638" s="107" t="s">
        <v>1798</v>
      </c>
    </row>
    <row r="639" spans="1:6" ht="18" x14ac:dyDescent="0.2">
      <c r="A639" s="104"/>
      <c r="B639" s="105" t="s">
        <v>302</v>
      </c>
      <c r="C639" s="125">
        <v>704</v>
      </c>
      <c r="D639" s="121">
        <v>0</v>
      </c>
      <c r="E639" s="121"/>
      <c r="F639" s="107" t="s">
        <v>1798</v>
      </c>
    </row>
    <row r="640" spans="1:6" ht="18" x14ac:dyDescent="0.2">
      <c r="A640" s="104"/>
      <c r="B640" s="105" t="s">
        <v>303</v>
      </c>
      <c r="C640" s="125">
        <v>16</v>
      </c>
      <c r="D640" s="121">
        <v>0</v>
      </c>
      <c r="E640" s="121"/>
      <c r="F640" s="107" t="s">
        <v>1798</v>
      </c>
    </row>
    <row r="641" spans="1:6" ht="18" x14ac:dyDescent="0.2">
      <c r="A641" s="104"/>
      <c r="B641" s="105" t="s">
        <v>304</v>
      </c>
      <c r="C641" s="125">
        <v>43</v>
      </c>
      <c r="D641" s="121">
        <v>0</v>
      </c>
      <c r="E641" s="121"/>
      <c r="F641" s="107" t="s">
        <v>1798</v>
      </c>
    </row>
    <row r="642" spans="1:6" ht="18" x14ac:dyDescent="0.2">
      <c r="A642" s="114">
        <v>6</v>
      </c>
      <c r="B642" s="115" t="s">
        <v>1606</v>
      </c>
      <c r="C642" s="116">
        <v>2272</v>
      </c>
      <c r="D642" s="117">
        <f>SUM(D643:D651)</f>
        <v>0</v>
      </c>
      <c r="E642" s="117">
        <f>SUM(E643:E651)</f>
        <v>0</v>
      </c>
      <c r="F642" s="107" t="s">
        <v>1798</v>
      </c>
    </row>
    <row r="643" spans="1:6" ht="18" x14ac:dyDescent="0.2">
      <c r="A643" s="104"/>
      <c r="B643" s="105" t="s">
        <v>305</v>
      </c>
      <c r="C643" s="125">
        <v>1357</v>
      </c>
      <c r="D643" s="121"/>
      <c r="E643" s="121">
        <v>0</v>
      </c>
      <c r="F643" s="107" t="s">
        <v>1798</v>
      </c>
    </row>
    <row r="644" spans="1:6" ht="18" x14ac:dyDescent="0.2">
      <c r="A644" s="104"/>
      <c r="B644" s="105" t="s">
        <v>306</v>
      </c>
      <c r="C644" s="125">
        <v>396</v>
      </c>
      <c r="D644" s="121">
        <v>0</v>
      </c>
      <c r="E644" s="121"/>
      <c r="F644" s="107" t="s">
        <v>1798</v>
      </c>
    </row>
    <row r="645" spans="1:6" ht="18" x14ac:dyDescent="0.2">
      <c r="A645" s="104"/>
      <c r="B645" s="105" t="s">
        <v>307</v>
      </c>
      <c r="C645" s="125">
        <v>377</v>
      </c>
      <c r="D645" s="121">
        <v>0</v>
      </c>
      <c r="E645" s="121"/>
      <c r="F645" s="107" t="s">
        <v>1798</v>
      </c>
    </row>
    <row r="646" spans="1:6" ht="18" x14ac:dyDescent="0.2">
      <c r="A646" s="104"/>
      <c r="B646" s="105" t="s">
        <v>308</v>
      </c>
      <c r="C646" s="125">
        <v>24</v>
      </c>
      <c r="D646" s="121">
        <v>0</v>
      </c>
      <c r="E646" s="121"/>
      <c r="F646" s="107" t="s">
        <v>1798</v>
      </c>
    </row>
    <row r="647" spans="1:6" ht="18" x14ac:dyDescent="0.2">
      <c r="A647" s="104"/>
      <c r="B647" s="105" t="s">
        <v>309</v>
      </c>
      <c r="C647" s="125">
        <v>15</v>
      </c>
      <c r="D647" s="121">
        <v>0</v>
      </c>
      <c r="E647" s="121"/>
      <c r="F647" s="107" t="s">
        <v>1798</v>
      </c>
    </row>
    <row r="648" spans="1:6" ht="18" x14ac:dyDescent="0.2">
      <c r="A648" s="104"/>
      <c r="B648" s="105" t="s">
        <v>310</v>
      </c>
      <c r="C648" s="125">
        <v>35</v>
      </c>
      <c r="D648" s="121">
        <v>0</v>
      </c>
      <c r="E648" s="121"/>
      <c r="F648" s="107" t="s">
        <v>1798</v>
      </c>
    </row>
    <row r="649" spans="1:6" ht="18" x14ac:dyDescent="0.2">
      <c r="A649" s="104"/>
      <c r="B649" s="105" t="s">
        <v>311</v>
      </c>
      <c r="C649" s="125">
        <v>24</v>
      </c>
      <c r="D649" s="121">
        <v>0</v>
      </c>
      <c r="E649" s="121"/>
      <c r="F649" s="107" t="s">
        <v>1798</v>
      </c>
    </row>
    <row r="650" spans="1:6" ht="18" x14ac:dyDescent="0.2">
      <c r="A650" s="104"/>
      <c r="B650" s="105" t="s">
        <v>312</v>
      </c>
      <c r="C650" s="125">
        <v>15</v>
      </c>
      <c r="D650" s="121">
        <v>0</v>
      </c>
      <c r="E650" s="121"/>
      <c r="F650" s="107" t="s">
        <v>1798</v>
      </c>
    </row>
    <row r="651" spans="1:6" ht="18" x14ac:dyDescent="0.2">
      <c r="A651" s="104"/>
      <c r="B651" s="105" t="s">
        <v>313</v>
      </c>
      <c r="C651" s="125">
        <v>29</v>
      </c>
      <c r="D651" s="121">
        <v>0</v>
      </c>
      <c r="E651" s="121"/>
      <c r="F651" s="107" t="s">
        <v>1798</v>
      </c>
    </row>
    <row r="652" spans="1:6" ht="18" x14ac:dyDescent="0.2">
      <c r="A652" s="114">
        <v>7</v>
      </c>
      <c r="B652" s="115" t="s">
        <v>1607</v>
      </c>
      <c r="C652" s="116">
        <v>1626</v>
      </c>
      <c r="D652" s="117">
        <f>SUM(D653:D665)</f>
        <v>0</v>
      </c>
      <c r="E652" s="117">
        <f>SUM(E653:E665)</f>
        <v>0</v>
      </c>
      <c r="F652" s="107" t="s">
        <v>1798</v>
      </c>
    </row>
    <row r="653" spans="1:6" ht="18" x14ac:dyDescent="0.2">
      <c r="A653" s="104"/>
      <c r="B653" s="105" t="s">
        <v>314</v>
      </c>
      <c r="C653" s="125">
        <v>948</v>
      </c>
      <c r="D653" s="121">
        <v>0</v>
      </c>
      <c r="E653" s="121">
        <v>0</v>
      </c>
      <c r="F653" s="107" t="s">
        <v>1798</v>
      </c>
    </row>
    <row r="654" spans="1:6" ht="18" x14ac:dyDescent="0.2">
      <c r="A654" s="104"/>
      <c r="B654" s="105" t="s">
        <v>315</v>
      </c>
      <c r="C654" s="125">
        <v>108</v>
      </c>
      <c r="D654" s="121">
        <v>0</v>
      </c>
      <c r="E654" s="121"/>
      <c r="F654" s="107" t="s">
        <v>1798</v>
      </c>
    </row>
    <row r="655" spans="1:6" ht="18" x14ac:dyDescent="0.2">
      <c r="A655" s="104"/>
      <c r="B655" s="105" t="s">
        <v>316</v>
      </c>
      <c r="C655" s="125">
        <v>79</v>
      </c>
      <c r="D655" s="121">
        <v>0</v>
      </c>
      <c r="E655" s="121"/>
      <c r="F655" s="107" t="s">
        <v>1798</v>
      </c>
    </row>
    <row r="656" spans="1:6" ht="18" x14ac:dyDescent="0.2">
      <c r="A656" s="104"/>
      <c r="B656" s="105" t="s">
        <v>317</v>
      </c>
      <c r="C656" s="125">
        <v>141</v>
      </c>
      <c r="D656" s="121">
        <v>0</v>
      </c>
      <c r="E656" s="121"/>
      <c r="F656" s="107" t="s">
        <v>1798</v>
      </c>
    </row>
    <row r="657" spans="1:6" ht="18" x14ac:dyDescent="0.2">
      <c r="A657" s="104"/>
      <c r="B657" s="105" t="s">
        <v>318</v>
      </c>
      <c r="C657" s="125">
        <v>126</v>
      </c>
      <c r="D657" s="121">
        <v>0</v>
      </c>
      <c r="E657" s="121"/>
      <c r="F657" s="107" t="s">
        <v>1798</v>
      </c>
    </row>
    <row r="658" spans="1:6" ht="18" x14ac:dyDescent="0.2">
      <c r="A658" s="104"/>
      <c r="B658" s="105" t="s">
        <v>319</v>
      </c>
      <c r="C658" s="125">
        <v>23</v>
      </c>
      <c r="D658" s="121">
        <v>0</v>
      </c>
      <c r="E658" s="121"/>
      <c r="F658" s="107" t="s">
        <v>1798</v>
      </c>
    </row>
    <row r="659" spans="1:6" ht="18" x14ac:dyDescent="0.2">
      <c r="A659" s="104"/>
      <c r="B659" s="105" t="s">
        <v>320</v>
      </c>
      <c r="C659" s="125">
        <v>11</v>
      </c>
      <c r="D659" s="121">
        <v>0</v>
      </c>
      <c r="E659" s="121"/>
      <c r="F659" s="107" t="s">
        <v>1798</v>
      </c>
    </row>
    <row r="660" spans="1:6" ht="18" x14ac:dyDescent="0.2">
      <c r="A660" s="104"/>
      <c r="B660" s="105" t="s">
        <v>321</v>
      </c>
      <c r="C660" s="125">
        <v>1</v>
      </c>
      <c r="D660" s="121">
        <v>0</v>
      </c>
      <c r="E660" s="121"/>
      <c r="F660" s="107" t="s">
        <v>1798</v>
      </c>
    </row>
    <row r="661" spans="1:6" ht="18" x14ac:dyDescent="0.2">
      <c r="A661" s="104"/>
      <c r="B661" s="105" t="s">
        <v>322</v>
      </c>
      <c r="C661" s="125">
        <v>138</v>
      </c>
      <c r="D661" s="121">
        <v>0</v>
      </c>
      <c r="E661" s="121"/>
      <c r="F661" s="107" t="s">
        <v>1798</v>
      </c>
    </row>
    <row r="662" spans="1:6" ht="18" x14ac:dyDescent="0.2">
      <c r="A662" s="104"/>
      <c r="B662" s="105" t="s">
        <v>323</v>
      </c>
      <c r="C662" s="125">
        <v>25</v>
      </c>
      <c r="D662" s="121">
        <v>0</v>
      </c>
      <c r="E662" s="121"/>
      <c r="F662" s="107" t="s">
        <v>1798</v>
      </c>
    </row>
    <row r="663" spans="1:6" ht="18" x14ac:dyDescent="0.2">
      <c r="A663" s="104"/>
      <c r="B663" s="105" t="s">
        <v>324</v>
      </c>
      <c r="C663" s="125">
        <v>0</v>
      </c>
      <c r="D663" s="121">
        <v>0</v>
      </c>
      <c r="E663" s="121"/>
      <c r="F663" s="107" t="s">
        <v>1798</v>
      </c>
    </row>
    <row r="664" spans="1:6" ht="18" x14ac:dyDescent="0.2">
      <c r="A664" s="104"/>
      <c r="B664" s="105" t="s">
        <v>325</v>
      </c>
      <c r="C664" s="125">
        <v>0</v>
      </c>
      <c r="D664" s="121">
        <v>0</v>
      </c>
      <c r="E664" s="121"/>
      <c r="F664" s="107" t="s">
        <v>1798</v>
      </c>
    </row>
    <row r="665" spans="1:6" ht="18" x14ac:dyDescent="0.2">
      <c r="A665" s="104"/>
      <c r="B665" s="105" t="s">
        <v>326</v>
      </c>
      <c r="C665" s="125">
        <v>26</v>
      </c>
      <c r="D665" s="121">
        <v>0</v>
      </c>
      <c r="E665" s="121"/>
      <c r="F665" s="107" t="s">
        <v>1798</v>
      </c>
    </row>
    <row r="666" spans="1:6" ht="18" x14ac:dyDescent="0.2">
      <c r="A666" s="114">
        <v>8</v>
      </c>
      <c r="B666" s="115" t="s">
        <v>1608</v>
      </c>
      <c r="C666" s="116">
        <v>1863</v>
      </c>
      <c r="D666" s="117">
        <f>SUM(D667:D672)</f>
        <v>0</v>
      </c>
      <c r="E666" s="117">
        <f>SUM(E667:E672)</f>
        <v>0</v>
      </c>
      <c r="F666" s="107" t="s">
        <v>1798</v>
      </c>
    </row>
    <row r="667" spans="1:6" ht="18" x14ac:dyDescent="0.2">
      <c r="A667" s="104"/>
      <c r="B667" s="105" t="s">
        <v>327</v>
      </c>
      <c r="C667" s="125">
        <v>873</v>
      </c>
      <c r="D667" s="121">
        <v>0</v>
      </c>
      <c r="E667" s="121"/>
      <c r="F667" s="107" t="s">
        <v>1798</v>
      </c>
    </row>
    <row r="668" spans="1:6" ht="18" x14ac:dyDescent="0.2">
      <c r="A668" s="104"/>
      <c r="B668" s="105" t="s">
        <v>328</v>
      </c>
      <c r="C668" s="125">
        <v>247</v>
      </c>
      <c r="D668" s="121">
        <v>0</v>
      </c>
      <c r="E668" s="121"/>
      <c r="F668" s="107" t="s">
        <v>1798</v>
      </c>
    </row>
    <row r="669" spans="1:6" ht="18" x14ac:dyDescent="0.2">
      <c r="A669" s="104"/>
      <c r="B669" s="105" t="s">
        <v>329</v>
      </c>
      <c r="C669" s="125">
        <v>202</v>
      </c>
      <c r="D669" s="121">
        <v>0</v>
      </c>
      <c r="E669" s="121"/>
      <c r="F669" s="107" t="s">
        <v>1798</v>
      </c>
    </row>
    <row r="670" spans="1:6" ht="18" x14ac:dyDescent="0.2">
      <c r="A670" s="104"/>
      <c r="B670" s="105" t="s">
        <v>330</v>
      </c>
      <c r="C670" s="125">
        <v>68</v>
      </c>
      <c r="D670" s="121">
        <v>0</v>
      </c>
      <c r="E670" s="121"/>
      <c r="F670" s="107" t="s">
        <v>1798</v>
      </c>
    </row>
    <row r="671" spans="1:6" ht="18" x14ac:dyDescent="0.2">
      <c r="A671" s="104"/>
      <c r="B671" s="105" t="s">
        <v>331</v>
      </c>
      <c r="C671" s="125">
        <v>3</v>
      </c>
      <c r="D671" s="121">
        <v>0</v>
      </c>
      <c r="E671" s="121"/>
      <c r="F671" s="107" t="s">
        <v>1798</v>
      </c>
    </row>
    <row r="672" spans="1:6" ht="18" x14ac:dyDescent="0.2">
      <c r="A672" s="104"/>
      <c r="B672" s="105" t="s">
        <v>332</v>
      </c>
      <c r="C672" s="125">
        <v>470</v>
      </c>
      <c r="D672" s="121">
        <v>0</v>
      </c>
      <c r="E672" s="121"/>
      <c r="F672" s="107" t="s">
        <v>1798</v>
      </c>
    </row>
    <row r="673" spans="1:6" ht="18" x14ac:dyDescent="0.2">
      <c r="A673" s="114">
        <v>9</v>
      </c>
      <c r="B673" s="115" t="s">
        <v>1609</v>
      </c>
      <c r="C673" s="116">
        <v>601</v>
      </c>
      <c r="D673" s="117">
        <f>SUM(D674:D676)</f>
        <v>0</v>
      </c>
      <c r="E673" s="117">
        <f>SUM(E674:E676)</f>
        <v>0</v>
      </c>
      <c r="F673" s="107" t="s">
        <v>1798</v>
      </c>
    </row>
    <row r="674" spans="1:6" ht="18" x14ac:dyDescent="0.2">
      <c r="A674" s="104"/>
      <c r="B674" s="105" t="s">
        <v>333</v>
      </c>
      <c r="C674" s="125">
        <v>364</v>
      </c>
      <c r="D674" s="121">
        <v>0</v>
      </c>
      <c r="E674" s="121"/>
      <c r="F674" s="107" t="s">
        <v>1798</v>
      </c>
    </row>
    <row r="675" spans="1:6" ht="18" x14ac:dyDescent="0.2">
      <c r="A675" s="104"/>
      <c r="B675" s="105" t="s">
        <v>334</v>
      </c>
      <c r="C675" s="125">
        <v>237</v>
      </c>
      <c r="D675" s="121">
        <v>0</v>
      </c>
      <c r="E675" s="121"/>
      <c r="F675" s="107" t="s">
        <v>1798</v>
      </c>
    </row>
    <row r="676" spans="1:6" ht="18" x14ac:dyDescent="0.2">
      <c r="A676" s="104"/>
      <c r="B676" s="105" t="s">
        <v>335</v>
      </c>
      <c r="C676" s="125">
        <v>0</v>
      </c>
      <c r="D676" s="121">
        <v>0</v>
      </c>
      <c r="E676" s="121"/>
      <c r="F676" s="107" t="s">
        <v>1798</v>
      </c>
    </row>
    <row r="677" spans="1:6" ht="18" x14ac:dyDescent="0.2">
      <c r="A677" s="114">
        <v>10</v>
      </c>
      <c r="B677" s="115" t="s">
        <v>1610</v>
      </c>
      <c r="C677" s="116">
        <v>1048</v>
      </c>
      <c r="D677" s="117">
        <f>SUM(D678:D681)</f>
        <v>0</v>
      </c>
      <c r="E677" s="117">
        <f>SUM(E678:E681)</f>
        <v>0</v>
      </c>
      <c r="F677" s="107" t="s">
        <v>1798</v>
      </c>
    </row>
    <row r="678" spans="1:6" ht="18" x14ac:dyDescent="0.2">
      <c r="A678" s="104"/>
      <c r="B678" s="105" t="s">
        <v>336</v>
      </c>
      <c r="C678" s="125">
        <v>942</v>
      </c>
      <c r="D678" s="121">
        <v>0</v>
      </c>
      <c r="E678" s="121"/>
      <c r="F678" s="107" t="s">
        <v>1798</v>
      </c>
    </row>
    <row r="679" spans="1:6" ht="18" x14ac:dyDescent="0.2">
      <c r="A679" s="104"/>
      <c r="B679" s="105" t="s">
        <v>337</v>
      </c>
      <c r="C679" s="125">
        <v>24</v>
      </c>
      <c r="D679" s="121">
        <v>0</v>
      </c>
      <c r="E679" s="121"/>
      <c r="F679" s="107" t="s">
        <v>1798</v>
      </c>
    </row>
    <row r="680" spans="1:6" ht="18" x14ac:dyDescent="0.2">
      <c r="A680" s="104"/>
      <c r="B680" s="105" t="s">
        <v>338</v>
      </c>
      <c r="C680" s="125">
        <v>42</v>
      </c>
      <c r="D680" s="121">
        <v>0</v>
      </c>
      <c r="E680" s="121"/>
      <c r="F680" s="107" t="s">
        <v>1798</v>
      </c>
    </row>
    <row r="681" spans="1:6" ht="18" x14ac:dyDescent="0.2">
      <c r="A681" s="104"/>
      <c r="B681" s="105" t="s">
        <v>339</v>
      </c>
      <c r="C681" s="125">
        <v>40</v>
      </c>
      <c r="D681" s="121">
        <v>0</v>
      </c>
      <c r="E681" s="121"/>
      <c r="F681" s="107" t="s">
        <v>1798</v>
      </c>
    </row>
    <row r="682" spans="1:6" ht="18" x14ac:dyDescent="0.2">
      <c r="A682" s="114">
        <v>11</v>
      </c>
      <c r="B682" s="115" t="s">
        <v>1611</v>
      </c>
      <c r="C682" s="116">
        <v>2279</v>
      </c>
      <c r="D682" s="117">
        <f>SUM(D683:D688)</f>
        <v>0</v>
      </c>
      <c r="E682" s="117">
        <f>SUM(E683:E688)</f>
        <v>0</v>
      </c>
      <c r="F682" s="107" t="s">
        <v>1798</v>
      </c>
    </row>
    <row r="683" spans="1:6" ht="18" x14ac:dyDescent="0.2">
      <c r="A683" s="104"/>
      <c r="B683" s="105" t="s">
        <v>340</v>
      </c>
      <c r="C683" s="125">
        <v>1032</v>
      </c>
      <c r="D683" s="121">
        <v>0</v>
      </c>
      <c r="E683" s="121">
        <v>0</v>
      </c>
      <c r="F683" s="107" t="s">
        <v>1798</v>
      </c>
    </row>
    <row r="684" spans="1:6" ht="18" x14ac:dyDescent="0.2">
      <c r="A684" s="104"/>
      <c r="B684" s="105" t="s">
        <v>341</v>
      </c>
      <c r="C684" s="125">
        <v>70</v>
      </c>
      <c r="D684" s="121">
        <v>0</v>
      </c>
      <c r="E684" s="121"/>
      <c r="F684" s="107" t="s">
        <v>1798</v>
      </c>
    </row>
    <row r="685" spans="1:6" ht="18" x14ac:dyDescent="0.2">
      <c r="A685" s="104"/>
      <c r="B685" s="105" t="s">
        <v>342</v>
      </c>
      <c r="C685" s="125">
        <v>322</v>
      </c>
      <c r="D685" s="121">
        <v>0</v>
      </c>
      <c r="E685" s="121"/>
      <c r="F685" s="107" t="s">
        <v>1798</v>
      </c>
    </row>
    <row r="686" spans="1:6" ht="18" x14ac:dyDescent="0.2">
      <c r="A686" s="104"/>
      <c r="B686" s="105" t="s">
        <v>343</v>
      </c>
      <c r="C686" s="125">
        <v>238</v>
      </c>
      <c r="D686" s="121">
        <v>0</v>
      </c>
      <c r="E686" s="121"/>
      <c r="F686" s="107" t="s">
        <v>1798</v>
      </c>
    </row>
    <row r="687" spans="1:6" ht="18" x14ac:dyDescent="0.2">
      <c r="A687" s="104"/>
      <c r="B687" s="105" t="s">
        <v>344</v>
      </c>
      <c r="C687" s="125">
        <v>9</v>
      </c>
      <c r="D687" s="121">
        <v>0</v>
      </c>
      <c r="E687" s="121"/>
      <c r="F687" s="107" t="s">
        <v>1798</v>
      </c>
    </row>
    <row r="688" spans="1:6" ht="18" x14ac:dyDescent="0.2">
      <c r="A688" s="104"/>
      <c r="B688" s="105" t="s">
        <v>345</v>
      </c>
      <c r="C688" s="125">
        <v>608</v>
      </c>
      <c r="D688" s="121">
        <v>0</v>
      </c>
      <c r="E688" s="121"/>
      <c r="F688" s="107" t="s">
        <v>1798</v>
      </c>
    </row>
    <row r="689" spans="1:6" ht="18" x14ac:dyDescent="0.2">
      <c r="A689" s="114">
        <v>12</v>
      </c>
      <c r="B689" s="115" t="s">
        <v>1612</v>
      </c>
      <c r="C689" s="116">
        <v>1488</v>
      </c>
      <c r="D689" s="117">
        <f>SUM(D690:D694)</f>
        <v>0</v>
      </c>
      <c r="E689" s="117">
        <f>SUM(E690:E694)</f>
        <v>0</v>
      </c>
      <c r="F689" s="107" t="s">
        <v>1798</v>
      </c>
    </row>
    <row r="690" spans="1:6" ht="18" x14ac:dyDescent="0.2">
      <c r="A690" s="104"/>
      <c r="B690" s="105" t="s">
        <v>346</v>
      </c>
      <c r="C690" s="125">
        <v>967</v>
      </c>
      <c r="D690" s="121">
        <v>0</v>
      </c>
      <c r="E690" s="121"/>
      <c r="F690" s="107" t="s">
        <v>1798</v>
      </c>
    </row>
    <row r="691" spans="1:6" ht="18" x14ac:dyDescent="0.2">
      <c r="A691" s="104"/>
      <c r="B691" s="105" t="s">
        <v>347</v>
      </c>
      <c r="C691" s="125">
        <v>115</v>
      </c>
      <c r="D691" s="121">
        <v>0</v>
      </c>
      <c r="E691" s="121"/>
      <c r="F691" s="107" t="s">
        <v>1798</v>
      </c>
    </row>
    <row r="692" spans="1:6" ht="18" x14ac:dyDescent="0.2">
      <c r="A692" s="104"/>
      <c r="B692" s="105" t="s">
        <v>348</v>
      </c>
      <c r="C692" s="125">
        <v>52</v>
      </c>
      <c r="D692" s="121">
        <v>0</v>
      </c>
      <c r="E692" s="121"/>
      <c r="F692" s="107" t="s">
        <v>1798</v>
      </c>
    </row>
    <row r="693" spans="1:6" ht="18" x14ac:dyDescent="0.2">
      <c r="A693" s="104"/>
      <c r="B693" s="105" t="s">
        <v>349</v>
      </c>
      <c r="C693" s="125">
        <v>41</v>
      </c>
      <c r="D693" s="121">
        <v>0</v>
      </c>
      <c r="E693" s="121"/>
      <c r="F693" s="107" t="s">
        <v>1798</v>
      </c>
    </row>
    <row r="694" spans="1:6" ht="18" x14ac:dyDescent="0.2">
      <c r="A694" s="104"/>
      <c r="B694" s="105" t="s">
        <v>188</v>
      </c>
      <c r="C694" s="125">
        <v>313</v>
      </c>
      <c r="D694" s="121">
        <v>0</v>
      </c>
      <c r="E694" s="121"/>
      <c r="F694" s="107" t="s">
        <v>1798</v>
      </c>
    </row>
    <row r="695" spans="1:6" ht="18" x14ac:dyDescent="0.2">
      <c r="A695" s="114">
        <v>13</v>
      </c>
      <c r="B695" s="115" t="s">
        <v>1613</v>
      </c>
      <c r="C695" s="116">
        <v>2866</v>
      </c>
      <c r="D695" s="117">
        <f>SUM(D696:D705)</f>
        <v>0</v>
      </c>
      <c r="E695" s="117">
        <f>SUM(E696:E705)</f>
        <v>0</v>
      </c>
      <c r="F695" s="107" t="s">
        <v>1798</v>
      </c>
    </row>
    <row r="696" spans="1:6" ht="18" x14ac:dyDescent="0.2">
      <c r="A696" s="104"/>
      <c r="B696" s="105" t="s">
        <v>350</v>
      </c>
      <c r="C696" s="125">
        <v>1494</v>
      </c>
      <c r="D696" s="121">
        <v>0</v>
      </c>
      <c r="E696" s="121"/>
      <c r="F696" s="107" t="s">
        <v>1798</v>
      </c>
    </row>
    <row r="697" spans="1:6" ht="18" x14ac:dyDescent="0.2">
      <c r="A697" s="104"/>
      <c r="B697" s="105" t="s">
        <v>351</v>
      </c>
      <c r="C697" s="125">
        <v>222</v>
      </c>
      <c r="D697" s="121">
        <v>0</v>
      </c>
      <c r="E697" s="121"/>
      <c r="F697" s="107" t="s">
        <v>1798</v>
      </c>
    </row>
    <row r="698" spans="1:6" ht="18" x14ac:dyDescent="0.2">
      <c r="A698" s="104"/>
      <c r="B698" s="105" t="s">
        <v>352</v>
      </c>
      <c r="C698" s="125">
        <v>26</v>
      </c>
      <c r="D698" s="121">
        <v>0</v>
      </c>
      <c r="E698" s="121"/>
      <c r="F698" s="107" t="s">
        <v>1798</v>
      </c>
    </row>
    <row r="699" spans="1:6" ht="18" x14ac:dyDescent="0.2">
      <c r="A699" s="104"/>
      <c r="B699" s="105" t="s">
        <v>353</v>
      </c>
      <c r="C699" s="125">
        <v>130</v>
      </c>
      <c r="D699" s="121">
        <v>0</v>
      </c>
      <c r="E699" s="121"/>
      <c r="F699" s="107" t="s">
        <v>1798</v>
      </c>
    </row>
    <row r="700" spans="1:6" ht="18" x14ac:dyDescent="0.2">
      <c r="A700" s="104"/>
      <c r="B700" s="105" t="s">
        <v>354</v>
      </c>
      <c r="C700" s="125">
        <v>0</v>
      </c>
      <c r="D700" s="121">
        <v>0</v>
      </c>
      <c r="E700" s="121"/>
      <c r="F700" s="107" t="s">
        <v>1798</v>
      </c>
    </row>
    <row r="701" spans="1:6" ht="18" x14ac:dyDescent="0.2">
      <c r="A701" s="104"/>
      <c r="B701" s="105" t="s">
        <v>355</v>
      </c>
      <c r="C701" s="125">
        <v>97</v>
      </c>
      <c r="D701" s="121">
        <v>0</v>
      </c>
      <c r="E701" s="121"/>
      <c r="F701" s="107" t="s">
        <v>1798</v>
      </c>
    </row>
    <row r="702" spans="1:6" ht="18" x14ac:dyDescent="0.2">
      <c r="A702" s="104"/>
      <c r="B702" s="105" t="s">
        <v>356</v>
      </c>
      <c r="C702" s="125">
        <v>345</v>
      </c>
      <c r="D702" s="121">
        <v>0</v>
      </c>
      <c r="E702" s="121"/>
      <c r="F702" s="107" t="s">
        <v>1798</v>
      </c>
    </row>
    <row r="703" spans="1:6" ht="18" x14ac:dyDescent="0.2">
      <c r="A703" s="104"/>
      <c r="B703" s="105" t="s">
        <v>357</v>
      </c>
      <c r="C703" s="125">
        <v>355</v>
      </c>
      <c r="D703" s="121">
        <v>0</v>
      </c>
      <c r="E703" s="121"/>
      <c r="F703" s="107" t="s">
        <v>1798</v>
      </c>
    </row>
    <row r="704" spans="1:6" ht="18" x14ac:dyDescent="0.2">
      <c r="A704" s="104"/>
      <c r="B704" s="105" t="s">
        <v>358</v>
      </c>
      <c r="C704" s="125">
        <v>58</v>
      </c>
      <c r="D704" s="121">
        <v>0</v>
      </c>
      <c r="E704" s="121"/>
      <c r="F704" s="107" t="s">
        <v>1798</v>
      </c>
    </row>
    <row r="705" spans="1:6" ht="18" x14ac:dyDescent="0.2">
      <c r="A705" s="104"/>
      <c r="B705" s="105" t="s">
        <v>359</v>
      </c>
      <c r="C705" s="125">
        <v>89</v>
      </c>
      <c r="D705" s="121">
        <v>0</v>
      </c>
      <c r="E705" s="121"/>
      <c r="F705" s="107" t="s">
        <v>1798</v>
      </c>
    </row>
    <row r="706" spans="1:6" ht="18" x14ac:dyDescent="0.2">
      <c r="A706" s="114">
        <v>14</v>
      </c>
      <c r="B706" s="115" t="s">
        <v>1614</v>
      </c>
      <c r="C706" s="116">
        <v>1627</v>
      </c>
      <c r="D706" s="117">
        <f>SUM(D707:D712)</f>
        <v>0</v>
      </c>
      <c r="E706" s="117">
        <f>SUM(E707:E712)</f>
        <v>0</v>
      </c>
      <c r="F706" s="107" t="s">
        <v>1798</v>
      </c>
    </row>
    <row r="707" spans="1:6" ht="18" x14ac:dyDescent="0.2">
      <c r="A707" s="104"/>
      <c r="B707" s="105" t="s">
        <v>360</v>
      </c>
      <c r="C707" s="125">
        <v>458</v>
      </c>
      <c r="D707" s="121">
        <v>0</v>
      </c>
      <c r="E707" s="121">
        <v>0</v>
      </c>
      <c r="F707" s="107" t="s">
        <v>1798</v>
      </c>
    </row>
    <row r="708" spans="1:6" ht="18" x14ac:dyDescent="0.2">
      <c r="A708" s="104"/>
      <c r="B708" s="105" t="s">
        <v>361</v>
      </c>
      <c r="C708" s="125">
        <v>166</v>
      </c>
      <c r="D708" s="121">
        <v>0</v>
      </c>
      <c r="E708" s="121"/>
      <c r="F708" s="107" t="s">
        <v>1798</v>
      </c>
    </row>
    <row r="709" spans="1:6" ht="18" x14ac:dyDescent="0.2">
      <c r="A709" s="104"/>
      <c r="B709" s="105" t="s">
        <v>362</v>
      </c>
      <c r="C709" s="125">
        <v>33</v>
      </c>
      <c r="D709" s="121">
        <v>0</v>
      </c>
      <c r="E709" s="121"/>
      <c r="F709" s="107" t="s">
        <v>1798</v>
      </c>
    </row>
    <row r="710" spans="1:6" ht="18" x14ac:dyDescent="0.2">
      <c r="A710" s="104"/>
      <c r="B710" s="105" t="s">
        <v>363</v>
      </c>
      <c r="C710" s="125">
        <v>0</v>
      </c>
      <c r="D710" s="121">
        <v>0</v>
      </c>
      <c r="E710" s="121"/>
      <c r="F710" s="107" t="s">
        <v>1798</v>
      </c>
    </row>
    <row r="711" spans="1:6" ht="18" x14ac:dyDescent="0.2">
      <c r="A711" s="104"/>
      <c r="B711" s="105" t="s">
        <v>364</v>
      </c>
      <c r="C711" s="125">
        <v>741</v>
      </c>
      <c r="D711" s="121">
        <v>0</v>
      </c>
      <c r="E711" s="121"/>
      <c r="F711" s="107" t="s">
        <v>1798</v>
      </c>
    </row>
    <row r="712" spans="1:6" ht="18" x14ac:dyDescent="0.2">
      <c r="A712" s="104"/>
      <c r="B712" s="105" t="s">
        <v>365</v>
      </c>
      <c r="C712" s="125">
        <v>229</v>
      </c>
      <c r="D712" s="121">
        <v>0</v>
      </c>
      <c r="E712" s="121"/>
      <c r="F712" s="107" t="s">
        <v>1798</v>
      </c>
    </row>
    <row r="713" spans="1:6" ht="18" x14ac:dyDescent="0.2">
      <c r="A713" s="114">
        <v>15</v>
      </c>
      <c r="B713" s="115" t="s">
        <v>1615</v>
      </c>
      <c r="C713" s="116">
        <v>3216</v>
      </c>
      <c r="D713" s="117">
        <f>SUM(D714:D717)</f>
        <v>0</v>
      </c>
      <c r="E713" s="117">
        <f>SUM(E714:E717)</f>
        <v>0</v>
      </c>
      <c r="F713" s="107" t="s">
        <v>1798</v>
      </c>
    </row>
    <row r="714" spans="1:6" ht="18" x14ac:dyDescent="0.2">
      <c r="A714" s="104"/>
      <c r="B714" s="105" t="s">
        <v>366</v>
      </c>
      <c r="C714" s="125">
        <v>2156</v>
      </c>
      <c r="D714" s="121"/>
      <c r="E714" s="121">
        <v>0</v>
      </c>
      <c r="F714" s="107" t="s">
        <v>1798</v>
      </c>
    </row>
    <row r="715" spans="1:6" ht="18" x14ac:dyDescent="0.2">
      <c r="A715" s="104"/>
      <c r="B715" s="105" t="s">
        <v>367</v>
      </c>
      <c r="C715" s="125">
        <v>718</v>
      </c>
      <c r="D715" s="121">
        <v>0</v>
      </c>
      <c r="E715" s="121"/>
      <c r="F715" s="107" t="s">
        <v>1798</v>
      </c>
    </row>
    <row r="716" spans="1:6" ht="18" x14ac:dyDescent="0.2">
      <c r="A716" s="104"/>
      <c r="B716" s="105" t="s">
        <v>368</v>
      </c>
      <c r="C716" s="125">
        <v>290</v>
      </c>
      <c r="D716" s="121">
        <v>0</v>
      </c>
      <c r="E716" s="121"/>
      <c r="F716" s="107" t="s">
        <v>1798</v>
      </c>
    </row>
    <row r="717" spans="1:6" ht="18" x14ac:dyDescent="0.2">
      <c r="A717" s="104"/>
      <c r="B717" s="105" t="s">
        <v>369</v>
      </c>
      <c r="C717" s="125">
        <v>52</v>
      </c>
      <c r="D717" s="121">
        <v>0</v>
      </c>
      <c r="E717" s="121"/>
      <c r="F717" s="107" t="s">
        <v>1798</v>
      </c>
    </row>
    <row r="718" spans="1:6" ht="18" x14ac:dyDescent="0.2">
      <c r="A718" s="114">
        <v>16</v>
      </c>
      <c r="B718" s="115" t="s">
        <v>1616</v>
      </c>
      <c r="C718" s="116">
        <v>1294</v>
      </c>
      <c r="D718" s="117">
        <f>SUM(D719:D724)</f>
        <v>0</v>
      </c>
      <c r="E718" s="117">
        <f>SUM(E719:E724)</f>
        <v>0</v>
      </c>
      <c r="F718" s="107" t="s">
        <v>1798</v>
      </c>
    </row>
    <row r="719" spans="1:6" ht="18" x14ac:dyDescent="0.2">
      <c r="A719" s="104"/>
      <c r="B719" s="105" t="s">
        <v>370</v>
      </c>
      <c r="C719" s="125">
        <v>388</v>
      </c>
      <c r="D719" s="121">
        <v>0</v>
      </c>
      <c r="E719" s="121"/>
      <c r="F719" s="107" t="s">
        <v>1798</v>
      </c>
    </row>
    <row r="720" spans="1:6" ht="18" x14ac:dyDescent="0.2">
      <c r="A720" s="104"/>
      <c r="B720" s="105" t="s">
        <v>371</v>
      </c>
      <c r="C720" s="125">
        <v>103</v>
      </c>
      <c r="D720" s="121">
        <v>0</v>
      </c>
      <c r="E720" s="121"/>
      <c r="F720" s="107" t="s">
        <v>1798</v>
      </c>
    </row>
    <row r="721" spans="1:6" ht="18" x14ac:dyDescent="0.2">
      <c r="A721" s="104"/>
      <c r="B721" s="105" t="s">
        <v>372</v>
      </c>
      <c r="C721" s="125">
        <v>203</v>
      </c>
      <c r="D721" s="121">
        <v>0</v>
      </c>
      <c r="E721" s="121"/>
      <c r="F721" s="107" t="s">
        <v>1798</v>
      </c>
    </row>
    <row r="722" spans="1:6" ht="18" x14ac:dyDescent="0.2">
      <c r="A722" s="104"/>
      <c r="B722" s="105" t="s">
        <v>373</v>
      </c>
      <c r="C722" s="125">
        <v>246</v>
      </c>
      <c r="D722" s="121">
        <v>0</v>
      </c>
      <c r="E722" s="121"/>
      <c r="F722" s="107" t="s">
        <v>1798</v>
      </c>
    </row>
    <row r="723" spans="1:6" ht="18" x14ac:dyDescent="0.2">
      <c r="A723" s="104"/>
      <c r="B723" s="105" t="s">
        <v>374</v>
      </c>
      <c r="C723" s="125">
        <v>74</v>
      </c>
      <c r="D723" s="121">
        <v>0</v>
      </c>
      <c r="E723" s="121"/>
      <c r="F723" s="107" t="s">
        <v>1798</v>
      </c>
    </row>
    <row r="724" spans="1:6" ht="18" x14ac:dyDescent="0.2">
      <c r="A724" s="104"/>
      <c r="B724" s="105" t="s">
        <v>375</v>
      </c>
      <c r="C724" s="125">
        <v>280</v>
      </c>
      <c r="D724" s="121">
        <v>0</v>
      </c>
      <c r="E724" s="121"/>
      <c r="F724" s="107" t="s">
        <v>1798</v>
      </c>
    </row>
    <row r="725" spans="1:6" ht="16" x14ac:dyDescent="0.2">
      <c r="A725" s="132"/>
      <c r="B725" s="129" t="s">
        <v>16</v>
      </c>
      <c r="C725" s="130">
        <v>19400</v>
      </c>
      <c r="D725" s="113">
        <f>D726+D729+D732+D736+D745+D754+D763+D769+D772+D779+D789+D797</f>
        <v>1</v>
      </c>
      <c r="E725" s="113">
        <f>E726+E729+E732+E736+E745+E754+E763+E769+E772+E779+E789+E797</f>
        <v>0</v>
      </c>
      <c r="F725" s="84">
        <f>E725*100/D725</f>
        <v>0</v>
      </c>
    </row>
    <row r="726" spans="1:6" ht="16" x14ac:dyDescent="0.2">
      <c r="A726" s="114">
        <v>1</v>
      </c>
      <c r="B726" s="115" t="s">
        <v>1617</v>
      </c>
      <c r="C726" s="116">
        <v>6488</v>
      </c>
      <c r="D726" s="117">
        <f>SUM(D727:D728)</f>
        <v>1</v>
      </c>
      <c r="E726" s="117">
        <f>SUM(E727:E728)</f>
        <v>0</v>
      </c>
      <c r="F726" s="84">
        <f>E726*100/D726</f>
        <v>0</v>
      </c>
    </row>
    <row r="727" spans="1:6" ht="16" x14ac:dyDescent="0.2">
      <c r="A727" s="104"/>
      <c r="B727" s="105" t="s">
        <v>376</v>
      </c>
      <c r="C727" s="125">
        <v>6431</v>
      </c>
      <c r="D727" s="121">
        <v>1</v>
      </c>
      <c r="E727" s="121">
        <v>0</v>
      </c>
      <c r="F727" s="84">
        <f>E727*100/D727</f>
        <v>0</v>
      </c>
    </row>
    <row r="728" spans="1:6" ht="18" x14ac:dyDescent="0.2">
      <c r="A728" s="104"/>
      <c r="B728" s="105" t="s">
        <v>377</v>
      </c>
      <c r="C728" s="125">
        <v>57</v>
      </c>
      <c r="D728" s="121">
        <v>0</v>
      </c>
      <c r="E728" s="121"/>
      <c r="F728" s="107" t="s">
        <v>1798</v>
      </c>
    </row>
    <row r="729" spans="1:6" ht="18" x14ac:dyDescent="0.2">
      <c r="A729" s="114">
        <v>2</v>
      </c>
      <c r="B729" s="115" t="s">
        <v>1618</v>
      </c>
      <c r="C729" s="116">
        <v>1261</v>
      </c>
      <c r="D729" s="117">
        <f>SUM(D730:D731)</f>
        <v>0</v>
      </c>
      <c r="E729" s="117">
        <f>SUM(E730:E731)</f>
        <v>0</v>
      </c>
      <c r="F729" s="107" t="s">
        <v>1798</v>
      </c>
    </row>
    <row r="730" spans="1:6" ht="18" x14ac:dyDescent="0.2">
      <c r="A730" s="104"/>
      <c r="B730" s="105" t="s">
        <v>378</v>
      </c>
      <c r="C730" s="125">
        <v>1255</v>
      </c>
      <c r="D730" s="121"/>
      <c r="E730" s="121">
        <v>0</v>
      </c>
      <c r="F730" s="107" t="s">
        <v>1798</v>
      </c>
    </row>
    <row r="731" spans="1:6" ht="18" x14ac:dyDescent="0.2">
      <c r="A731" s="104"/>
      <c r="B731" s="105" t="s">
        <v>379</v>
      </c>
      <c r="C731" s="125">
        <v>6</v>
      </c>
      <c r="D731" s="121">
        <v>0</v>
      </c>
      <c r="E731" s="121"/>
      <c r="F731" s="107" t="s">
        <v>1798</v>
      </c>
    </row>
    <row r="732" spans="1:6" ht="18" x14ac:dyDescent="0.2">
      <c r="A732" s="114">
        <v>3</v>
      </c>
      <c r="B732" s="115" t="s">
        <v>1619</v>
      </c>
      <c r="C732" s="116">
        <v>829</v>
      </c>
      <c r="D732" s="117">
        <f>SUM(D733:D735)</f>
        <v>0</v>
      </c>
      <c r="E732" s="117">
        <f>SUM(E733:E735)</f>
        <v>0</v>
      </c>
      <c r="F732" s="107" t="s">
        <v>1798</v>
      </c>
    </row>
    <row r="733" spans="1:6" ht="18" x14ac:dyDescent="0.2">
      <c r="A733" s="60"/>
      <c r="B733" s="34" t="s">
        <v>380</v>
      </c>
      <c r="C733" s="61">
        <v>561</v>
      </c>
      <c r="D733" s="62">
        <v>0</v>
      </c>
      <c r="E733" s="62"/>
      <c r="F733" s="107" t="s">
        <v>1798</v>
      </c>
    </row>
    <row r="734" spans="1:6" ht="18" x14ac:dyDescent="0.2">
      <c r="A734" s="60"/>
      <c r="B734" s="34" t="s">
        <v>381</v>
      </c>
      <c r="C734" s="61">
        <v>219</v>
      </c>
      <c r="D734" s="62">
        <v>0</v>
      </c>
      <c r="E734" s="62"/>
      <c r="F734" s="107" t="s">
        <v>1798</v>
      </c>
    </row>
    <row r="735" spans="1:6" ht="18" x14ac:dyDescent="0.2">
      <c r="A735" s="60"/>
      <c r="B735" s="34" t="s">
        <v>382</v>
      </c>
      <c r="C735" s="61">
        <v>49</v>
      </c>
      <c r="D735" s="62">
        <v>0</v>
      </c>
      <c r="E735" s="62"/>
      <c r="F735" s="107" t="s">
        <v>1798</v>
      </c>
    </row>
    <row r="736" spans="1:6" ht="18" x14ac:dyDescent="0.2">
      <c r="A736" s="114">
        <v>4</v>
      </c>
      <c r="B736" s="115" t="s">
        <v>1620</v>
      </c>
      <c r="C736" s="116">
        <v>1546</v>
      </c>
      <c r="D736" s="117">
        <f>SUM(D737:D744)</f>
        <v>0</v>
      </c>
      <c r="E736" s="117">
        <f>SUM(E737:E744)</f>
        <v>0</v>
      </c>
      <c r="F736" s="107" t="s">
        <v>1798</v>
      </c>
    </row>
    <row r="737" spans="1:6" ht="18" x14ac:dyDescent="0.2">
      <c r="A737" s="104"/>
      <c r="B737" s="105" t="s">
        <v>383</v>
      </c>
      <c r="C737" s="125">
        <v>1023</v>
      </c>
      <c r="D737" s="121">
        <v>0</v>
      </c>
      <c r="E737" s="121"/>
      <c r="F737" s="107" t="s">
        <v>1798</v>
      </c>
    </row>
    <row r="738" spans="1:6" ht="18" x14ac:dyDescent="0.2">
      <c r="A738" s="104"/>
      <c r="B738" s="105" t="s">
        <v>384</v>
      </c>
      <c r="C738" s="125">
        <v>163</v>
      </c>
      <c r="D738" s="121">
        <v>0</v>
      </c>
      <c r="E738" s="121"/>
      <c r="F738" s="107" t="s">
        <v>1798</v>
      </c>
    </row>
    <row r="739" spans="1:6" ht="18" x14ac:dyDescent="0.2">
      <c r="A739" s="104"/>
      <c r="B739" s="105" t="s">
        <v>385</v>
      </c>
      <c r="C739" s="125">
        <v>174</v>
      </c>
      <c r="D739" s="121">
        <v>0</v>
      </c>
      <c r="E739" s="121"/>
      <c r="F739" s="107" t="s">
        <v>1798</v>
      </c>
    </row>
    <row r="740" spans="1:6" ht="18" x14ac:dyDescent="0.2">
      <c r="A740" s="104"/>
      <c r="B740" s="105" t="s">
        <v>386</v>
      </c>
      <c r="C740" s="125">
        <v>17</v>
      </c>
      <c r="D740" s="121">
        <v>0</v>
      </c>
      <c r="E740" s="121"/>
      <c r="F740" s="107" t="s">
        <v>1798</v>
      </c>
    </row>
    <row r="741" spans="1:6" ht="18" x14ac:dyDescent="0.2">
      <c r="A741" s="104"/>
      <c r="B741" s="105" t="s">
        <v>387</v>
      </c>
      <c r="C741" s="125">
        <v>0</v>
      </c>
      <c r="D741" s="121">
        <v>0</v>
      </c>
      <c r="E741" s="121"/>
      <c r="F741" s="107" t="s">
        <v>1798</v>
      </c>
    </row>
    <row r="742" spans="1:6" ht="18" x14ac:dyDescent="0.2">
      <c r="A742" s="104"/>
      <c r="B742" s="105" t="s">
        <v>388</v>
      </c>
      <c r="C742" s="125">
        <v>3</v>
      </c>
      <c r="D742" s="121">
        <v>0</v>
      </c>
      <c r="E742" s="121"/>
      <c r="F742" s="107" t="s">
        <v>1798</v>
      </c>
    </row>
    <row r="743" spans="1:6" ht="18" x14ac:dyDescent="0.2">
      <c r="A743" s="104"/>
      <c r="B743" s="105" t="s">
        <v>69</v>
      </c>
      <c r="C743" s="125">
        <v>166</v>
      </c>
      <c r="D743" s="121">
        <v>0</v>
      </c>
      <c r="E743" s="121"/>
      <c r="F743" s="107" t="s">
        <v>1798</v>
      </c>
    </row>
    <row r="744" spans="1:6" ht="18" x14ac:dyDescent="0.2">
      <c r="A744" s="104"/>
      <c r="B744" s="105" t="s">
        <v>389</v>
      </c>
      <c r="C744" s="125">
        <v>0</v>
      </c>
      <c r="D744" s="121">
        <v>0</v>
      </c>
      <c r="E744" s="121"/>
      <c r="F744" s="107" t="s">
        <v>1798</v>
      </c>
    </row>
    <row r="745" spans="1:6" ht="18" x14ac:dyDescent="0.2">
      <c r="A745" s="114">
        <v>5</v>
      </c>
      <c r="B745" s="115" t="s">
        <v>1621</v>
      </c>
      <c r="C745" s="116">
        <v>1111</v>
      </c>
      <c r="D745" s="117">
        <f>SUM(D746:D753)</f>
        <v>0</v>
      </c>
      <c r="E745" s="117">
        <f>SUM(E746:E753)</f>
        <v>0</v>
      </c>
      <c r="F745" s="107" t="s">
        <v>1798</v>
      </c>
    </row>
    <row r="746" spans="1:6" ht="18" x14ac:dyDescent="0.2">
      <c r="A746" s="104"/>
      <c r="B746" s="105" t="s">
        <v>334</v>
      </c>
      <c r="C746" s="125">
        <v>769</v>
      </c>
      <c r="D746" s="121">
        <v>0</v>
      </c>
      <c r="E746" s="121"/>
      <c r="F746" s="107" t="s">
        <v>1798</v>
      </c>
    </row>
    <row r="747" spans="1:6" ht="18" x14ac:dyDescent="0.2">
      <c r="A747" s="104"/>
      <c r="B747" s="105" t="s">
        <v>390</v>
      </c>
      <c r="C747" s="125">
        <v>80</v>
      </c>
      <c r="D747" s="121">
        <v>0</v>
      </c>
      <c r="E747" s="121"/>
      <c r="F747" s="107" t="s">
        <v>1798</v>
      </c>
    </row>
    <row r="748" spans="1:6" ht="18" x14ac:dyDescent="0.2">
      <c r="A748" s="104"/>
      <c r="B748" s="105" t="s">
        <v>391</v>
      </c>
      <c r="C748" s="125">
        <v>30</v>
      </c>
      <c r="D748" s="121">
        <v>0</v>
      </c>
      <c r="E748" s="121"/>
      <c r="F748" s="107" t="s">
        <v>1798</v>
      </c>
    </row>
    <row r="749" spans="1:6" ht="18" x14ac:dyDescent="0.2">
      <c r="A749" s="104"/>
      <c r="B749" s="105" t="s">
        <v>392</v>
      </c>
      <c r="C749" s="125">
        <v>0</v>
      </c>
      <c r="D749" s="121">
        <v>0</v>
      </c>
      <c r="E749" s="121"/>
      <c r="F749" s="107" t="s">
        <v>1798</v>
      </c>
    </row>
    <row r="750" spans="1:6" ht="18" x14ac:dyDescent="0.2">
      <c r="A750" s="104"/>
      <c r="B750" s="105" t="s">
        <v>393</v>
      </c>
      <c r="C750" s="125">
        <v>39</v>
      </c>
      <c r="D750" s="121">
        <v>0</v>
      </c>
      <c r="E750" s="121"/>
      <c r="F750" s="107" t="s">
        <v>1798</v>
      </c>
    </row>
    <row r="751" spans="1:6" ht="18" x14ac:dyDescent="0.2">
      <c r="A751" s="104"/>
      <c r="B751" s="105" t="s">
        <v>394</v>
      </c>
      <c r="C751" s="125">
        <v>159</v>
      </c>
      <c r="D751" s="121">
        <v>0</v>
      </c>
      <c r="E751" s="121"/>
      <c r="F751" s="107" t="s">
        <v>1798</v>
      </c>
    </row>
    <row r="752" spans="1:6" ht="18" x14ac:dyDescent="0.2">
      <c r="A752" s="104"/>
      <c r="B752" s="105" t="s">
        <v>395</v>
      </c>
      <c r="C752" s="125">
        <v>33</v>
      </c>
      <c r="D752" s="121">
        <v>0</v>
      </c>
      <c r="E752" s="121"/>
      <c r="F752" s="107" t="s">
        <v>1798</v>
      </c>
    </row>
    <row r="753" spans="1:6" ht="18" x14ac:dyDescent="0.2">
      <c r="A753" s="104"/>
      <c r="B753" s="105" t="s">
        <v>396</v>
      </c>
      <c r="C753" s="125">
        <v>1</v>
      </c>
      <c r="D753" s="121">
        <v>0</v>
      </c>
      <c r="E753" s="121"/>
      <c r="F753" s="107" t="s">
        <v>1798</v>
      </c>
    </row>
    <row r="754" spans="1:6" ht="18" x14ac:dyDescent="0.2">
      <c r="A754" s="114">
        <v>6</v>
      </c>
      <c r="B754" s="115" t="s">
        <v>1622</v>
      </c>
      <c r="C754" s="116">
        <v>1165</v>
      </c>
      <c r="D754" s="117">
        <f>SUM(D755:D762)</f>
        <v>0</v>
      </c>
      <c r="E754" s="117">
        <f>SUM(E755:E762)</f>
        <v>0</v>
      </c>
      <c r="F754" s="107" t="s">
        <v>1798</v>
      </c>
    </row>
    <row r="755" spans="1:6" ht="18" x14ac:dyDescent="0.2">
      <c r="A755" s="104"/>
      <c r="B755" s="105" t="s">
        <v>397</v>
      </c>
      <c r="C755" s="125">
        <v>587</v>
      </c>
      <c r="D755" s="121">
        <v>0</v>
      </c>
      <c r="E755" s="121"/>
      <c r="F755" s="107" t="s">
        <v>1798</v>
      </c>
    </row>
    <row r="756" spans="1:6" ht="18" x14ac:dyDescent="0.2">
      <c r="A756" s="104"/>
      <c r="B756" s="105" t="s">
        <v>398</v>
      </c>
      <c r="C756" s="125">
        <v>309</v>
      </c>
      <c r="D756" s="121">
        <v>0</v>
      </c>
      <c r="E756" s="121"/>
      <c r="F756" s="107" t="s">
        <v>1798</v>
      </c>
    </row>
    <row r="757" spans="1:6" ht="18" x14ac:dyDescent="0.2">
      <c r="A757" s="104"/>
      <c r="B757" s="105" t="s">
        <v>238</v>
      </c>
      <c r="C757" s="125">
        <v>0</v>
      </c>
      <c r="D757" s="121">
        <v>0</v>
      </c>
      <c r="E757" s="121"/>
      <c r="F757" s="107" t="s">
        <v>1798</v>
      </c>
    </row>
    <row r="758" spans="1:6" ht="18" x14ac:dyDescent="0.2">
      <c r="A758" s="104"/>
      <c r="B758" s="105" t="s">
        <v>399</v>
      </c>
      <c r="C758" s="125">
        <v>2</v>
      </c>
      <c r="D758" s="121">
        <v>0</v>
      </c>
      <c r="E758" s="121"/>
      <c r="F758" s="107" t="s">
        <v>1798</v>
      </c>
    </row>
    <row r="759" spans="1:6" ht="18" x14ac:dyDescent="0.2">
      <c r="A759" s="104"/>
      <c r="B759" s="105" t="s">
        <v>400</v>
      </c>
      <c r="C759" s="125">
        <v>90</v>
      </c>
      <c r="D759" s="121">
        <v>0</v>
      </c>
      <c r="E759" s="121"/>
      <c r="F759" s="107" t="s">
        <v>1798</v>
      </c>
    </row>
    <row r="760" spans="1:6" ht="18" x14ac:dyDescent="0.2">
      <c r="A760" s="104"/>
      <c r="B760" s="105" t="s">
        <v>401</v>
      </c>
      <c r="C760" s="125">
        <v>94</v>
      </c>
      <c r="D760" s="121">
        <v>0</v>
      </c>
      <c r="E760" s="121"/>
      <c r="F760" s="107" t="s">
        <v>1798</v>
      </c>
    </row>
    <row r="761" spans="1:6" ht="18" x14ac:dyDescent="0.2">
      <c r="A761" s="104"/>
      <c r="B761" s="105" t="s">
        <v>402</v>
      </c>
      <c r="C761" s="125">
        <v>12</v>
      </c>
      <c r="D761" s="121">
        <v>0</v>
      </c>
      <c r="E761" s="121"/>
      <c r="F761" s="107" t="s">
        <v>1798</v>
      </c>
    </row>
    <row r="762" spans="1:6" ht="18" x14ac:dyDescent="0.2">
      <c r="A762" s="104"/>
      <c r="B762" s="105" t="s">
        <v>403</v>
      </c>
      <c r="C762" s="125">
        <v>71</v>
      </c>
      <c r="D762" s="121">
        <v>0</v>
      </c>
      <c r="E762" s="121"/>
      <c r="F762" s="107" t="s">
        <v>1798</v>
      </c>
    </row>
    <row r="763" spans="1:6" ht="18" x14ac:dyDescent="0.2">
      <c r="A763" s="114">
        <v>7</v>
      </c>
      <c r="B763" s="115" t="s">
        <v>1623</v>
      </c>
      <c r="C763" s="116">
        <v>1234</v>
      </c>
      <c r="D763" s="117">
        <f>SUM(D764:D768)</f>
        <v>0</v>
      </c>
      <c r="E763" s="117">
        <f>SUM(E764:E768)</f>
        <v>0</v>
      </c>
      <c r="F763" s="107" t="s">
        <v>1798</v>
      </c>
    </row>
    <row r="764" spans="1:6" ht="18" x14ac:dyDescent="0.2">
      <c r="A764" s="104"/>
      <c r="B764" s="105" t="s">
        <v>404</v>
      </c>
      <c r="C764" s="125">
        <v>508</v>
      </c>
      <c r="D764" s="121">
        <v>0</v>
      </c>
      <c r="E764" s="121"/>
      <c r="F764" s="107" t="s">
        <v>1798</v>
      </c>
    </row>
    <row r="765" spans="1:6" ht="18" x14ac:dyDescent="0.2">
      <c r="A765" s="104"/>
      <c r="B765" s="105" t="s">
        <v>405</v>
      </c>
      <c r="C765" s="125">
        <v>310</v>
      </c>
      <c r="D765" s="121">
        <v>0</v>
      </c>
      <c r="E765" s="121"/>
      <c r="F765" s="107" t="s">
        <v>1798</v>
      </c>
    </row>
    <row r="766" spans="1:6" ht="18" x14ac:dyDescent="0.2">
      <c r="A766" s="104"/>
      <c r="B766" s="105" t="s">
        <v>406</v>
      </c>
      <c r="C766" s="125">
        <v>216</v>
      </c>
      <c r="D766" s="121">
        <v>0</v>
      </c>
      <c r="E766" s="121"/>
      <c r="F766" s="107" t="s">
        <v>1798</v>
      </c>
    </row>
    <row r="767" spans="1:6" ht="18" x14ac:dyDescent="0.2">
      <c r="A767" s="104"/>
      <c r="B767" s="105" t="s">
        <v>407</v>
      </c>
      <c r="C767" s="125">
        <v>82</v>
      </c>
      <c r="D767" s="121">
        <v>0</v>
      </c>
      <c r="E767" s="121"/>
      <c r="F767" s="107" t="s">
        <v>1798</v>
      </c>
    </row>
    <row r="768" spans="1:6" ht="18" x14ac:dyDescent="0.2">
      <c r="A768" s="104"/>
      <c r="B768" s="105" t="s">
        <v>408</v>
      </c>
      <c r="C768" s="125">
        <v>118</v>
      </c>
      <c r="D768" s="121">
        <v>0</v>
      </c>
      <c r="E768" s="121"/>
      <c r="F768" s="107" t="s">
        <v>1798</v>
      </c>
    </row>
    <row r="769" spans="1:6" ht="18" x14ac:dyDescent="0.2">
      <c r="A769" s="114">
        <v>8</v>
      </c>
      <c r="B769" s="115" t="s">
        <v>1624</v>
      </c>
      <c r="C769" s="116">
        <v>960</v>
      </c>
      <c r="D769" s="117">
        <f>SUM(D770:D771)</f>
        <v>0</v>
      </c>
      <c r="E769" s="117">
        <f>SUM(E770:E771)</f>
        <v>0</v>
      </c>
      <c r="F769" s="107" t="s">
        <v>1798</v>
      </c>
    </row>
    <row r="770" spans="1:6" ht="18" x14ac:dyDescent="0.2">
      <c r="A770" s="104"/>
      <c r="B770" s="105" t="s">
        <v>409</v>
      </c>
      <c r="C770" s="125">
        <v>689</v>
      </c>
      <c r="D770" s="121">
        <v>0</v>
      </c>
      <c r="E770" s="121">
        <v>0</v>
      </c>
      <c r="F770" s="107" t="s">
        <v>1798</v>
      </c>
    </row>
    <row r="771" spans="1:6" ht="18" x14ac:dyDescent="0.2">
      <c r="A771" s="104"/>
      <c r="B771" s="105" t="s">
        <v>410</v>
      </c>
      <c r="C771" s="125">
        <v>271</v>
      </c>
      <c r="D771" s="121">
        <v>0</v>
      </c>
      <c r="E771" s="121"/>
      <c r="F771" s="107" t="s">
        <v>1798</v>
      </c>
    </row>
    <row r="772" spans="1:6" ht="18" x14ac:dyDescent="0.2">
      <c r="A772" s="114">
        <v>9</v>
      </c>
      <c r="B772" s="115" t="s">
        <v>1625</v>
      </c>
      <c r="C772" s="116">
        <v>1065</v>
      </c>
      <c r="D772" s="117">
        <f>SUM(D773:D778)</f>
        <v>0</v>
      </c>
      <c r="E772" s="117">
        <f>SUM(E773:E778)</f>
        <v>0</v>
      </c>
      <c r="F772" s="107" t="s">
        <v>1798</v>
      </c>
    </row>
    <row r="773" spans="1:6" ht="18" x14ac:dyDescent="0.2">
      <c r="A773" s="104"/>
      <c r="B773" s="105" t="s">
        <v>411</v>
      </c>
      <c r="C773" s="125">
        <v>422</v>
      </c>
      <c r="D773" s="121">
        <v>0</v>
      </c>
      <c r="E773" s="121"/>
      <c r="F773" s="107" t="s">
        <v>1798</v>
      </c>
    </row>
    <row r="774" spans="1:6" ht="18" x14ac:dyDescent="0.2">
      <c r="A774" s="104"/>
      <c r="B774" s="105" t="s">
        <v>412</v>
      </c>
      <c r="C774" s="125">
        <v>154</v>
      </c>
      <c r="D774" s="121">
        <v>0</v>
      </c>
      <c r="E774" s="121"/>
      <c r="F774" s="107" t="s">
        <v>1798</v>
      </c>
    </row>
    <row r="775" spans="1:6" ht="18" x14ac:dyDescent="0.2">
      <c r="A775" s="104"/>
      <c r="B775" s="105" t="s">
        <v>413</v>
      </c>
      <c r="C775" s="125">
        <v>160</v>
      </c>
      <c r="D775" s="121">
        <v>0</v>
      </c>
      <c r="E775" s="121"/>
      <c r="F775" s="107" t="s">
        <v>1798</v>
      </c>
    </row>
    <row r="776" spans="1:6" ht="18" x14ac:dyDescent="0.2">
      <c r="A776" s="104"/>
      <c r="B776" s="105" t="s">
        <v>414</v>
      </c>
      <c r="C776" s="125">
        <v>1</v>
      </c>
      <c r="D776" s="121">
        <v>0</v>
      </c>
      <c r="E776" s="121"/>
      <c r="F776" s="107" t="s">
        <v>1798</v>
      </c>
    </row>
    <row r="777" spans="1:6" ht="18" x14ac:dyDescent="0.2">
      <c r="A777" s="104"/>
      <c r="B777" s="105" t="s">
        <v>415</v>
      </c>
      <c r="C777" s="125">
        <v>285</v>
      </c>
      <c r="D777" s="121">
        <v>0</v>
      </c>
      <c r="E777" s="121"/>
      <c r="F777" s="107" t="s">
        <v>1798</v>
      </c>
    </row>
    <row r="778" spans="1:6" ht="18" x14ac:dyDescent="0.2">
      <c r="A778" s="104"/>
      <c r="B778" s="105" t="s">
        <v>416</v>
      </c>
      <c r="C778" s="125">
        <v>43</v>
      </c>
      <c r="D778" s="121">
        <v>0</v>
      </c>
      <c r="E778" s="121"/>
      <c r="F778" s="107" t="s">
        <v>1798</v>
      </c>
    </row>
    <row r="779" spans="1:6" ht="18" x14ac:dyDescent="0.2">
      <c r="A779" s="114">
        <v>10</v>
      </c>
      <c r="B779" s="115" t="s">
        <v>1626</v>
      </c>
      <c r="C779" s="116">
        <v>1447</v>
      </c>
      <c r="D779" s="117">
        <f>SUM(D780:D788)</f>
        <v>0</v>
      </c>
      <c r="E779" s="117">
        <f>SUM(E780:E788)</f>
        <v>0</v>
      </c>
      <c r="F779" s="107" t="s">
        <v>1798</v>
      </c>
    </row>
    <row r="780" spans="1:6" ht="18" x14ac:dyDescent="0.2">
      <c r="A780" s="104"/>
      <c r="B780" s="105" t="s">
        <v>417</v>
      </c>
      <c r="C780" s="125">
        <v>753</v>
      </c>
      <c r="D780" s="121">
        <v>0</v>
      </c>
      <c r="E780" s="121"/>
      <c r="F780" s="107" t="s">
        <v>1798</v>
      </c>
    </row>
    <row r="781" spans="1:6" ht="18" x14ac:dyDescent="0.2">
      <c r="A781" s="104"/>
      <c r="B781" s="105" t="s">
        <v>418</v>
      </c>
      <c r="C781" s="125">
        <v>356</v>
      </c>
      <c r="D781" s="121">
        <v>0</v>
      </c>
      <c r="E781" s="121"/>
      <c r="F781" s="107" t="s">
        <v>1798</v>
      </c>
    </row>
    <row r="782" spans="1:6" ht="18" x14ac:dyDescent="0.2">
      <c r="A782" s="104"/>
      <c r="B782" s="105" t="s">
        <v>419</v>
      </c>
      <c r="C782" s="125">
        <v>100</v>
      </c>
      <c r="D782" s="121">
        <v>0</v>
      </c>
      <c r="E782" s="121"/>
      <c r="F782" s="107" t="s">
        <v>1798</v>
      </c>
    </row>
    <row r="783" spans="1:6" ht="18" x14ac:dyDescent="0.2">
      <c r="A783" s="104"/>
      <c r="B783" s="105" t="s">
        <v>420</v>
      </c>
      <c r="C783" s="125">
        <v>0</v>
      </c>
      <c r="D783" s="121">
        <v>0</v>
      </c>
      <c r="E783" s="121"/>
      <c r="F783" s="107" t="s">
        <v>1798</v>
      </c>
    </row>
    <row r="784" spans="1:6" ht="18" x14ac:dyDescent="0.2">
      <c r="A784" s="104"/>
      <c r="B784" s="105" t="s">
        <v>421</v>
      </c>
      <c r="C784" s="125">
        <v>83</v>
      </c>
      <c r="D784" s="121">
        <v>0</v>
      </c>
      <c r="E784" s="121"/>
      <c r="F784" s="107" t="s">
        <v>1798</v>
      </c>
    </row>
    <row r="785" spans="1:6" ht="18" x14ac:dyDescent="0.2">
      <c r="A785" s="104"/>
      <c r="B785" s="105" t="s">
        <v>422</v>
      </c>
      <c r="C785" s="125">
        <v>80</v>
      </c>
      <c r="D785" s="121">
        <v>0</v>
      </c>
      <c r="E785" s="121"/>
      <c r="F785" s="107" t="s">
        <v>1798</v>
      </c>
    </row>
    <row r="786" spans="1:6" ht="18" x14ac:dyDescent="0.2">
      <c r="A786" s="104"/>
      <c r="B786" s="105" t="s">
        <v>423</v>
      </c>
      <c r="C786" s="125">
        <v>0</v>
      </c>
      <c r="D786" s="121">
        <v>0</v>
      </c>
      <c r="E786" s="121"/>
      <c r="F786" s="107" t="s">
        <v>1798</v>
      </c>
    </row>
    <row r="787" spans="1:6" ht="18" x14ac:dyDescent="0.2">
      <c r="A787" s="104"/>
      <c r="B787" s="105" t="s">
        <v>424</v>
      </c>
      <c r="C787" s="125">
        <v>0</v>
      </c>
      <c r="D787" s="121">
        <v>0</v>
      </c>
      <c r="E787" s="121"/>
      <c r="F787" s="107" t="s">
        <v>1798</v>
      </c>
    </row>
    <row r="788" spans="1:6" ht="18" x14ac:dyDescent="0.2">
      <c r="A788" s="104"/>
      <c r="B788" s="105" t="s">
        <v>425</v>
      </c>
      <c r="C788" s="125">
        <v>75</v>
      </c>
      <c r="D788" s="121">
        <v>0</v>
      </c>
      <c r="E788" s="121"/>
      <c r="F788" s="107" t="s">
        <v>1798</v>
      </c>
    </row>
    <row r="789" spans="1:6" ht="18" x14ac:dyDescent="0.2">
      <c r="A789" s="114">
        <v>11</v>
      </c>
      <c r="B789" s="115" t="s">
        <v>1627</v>
      </c>
      <c r="C789" s="116">
        <v>1622</v>
      </c>
      <c r="D789" s="117">
        <f>SUM(D790:D796)</f>
        <v>0</v>
      </c>
      <c r="E789" s="117">
        <f>SUM(E790:E796)</f>
        <v>0</v>
      </c>
      <c r="F789" s="107" t="s">
        <v>1798</v>
      </c>
    </row>
    <row r="790" spans="1:6" ht="18" x14ac:dyDescent="0.2">
      <c r="A790" s="104"/>
      <c r="B790" s="105" t="s">
        <v>38</v>
      </c>
      <c r="C790" s="125">
        <v>899</v>
      </c>
      <c r="D790" s="121">
        <v>0</v>
      </c>
      <c r="E790" s="121">
        <v>0</v>
      </c>
      <c r="F790" s="107" t="s">
        <v>1798</v>
      </c>
    </row>
    <row r="791" spans="1:6" ht="18" x14ac:dyDescent="0.2">
      <c r="A791" s="104"/>
      <c r="B791" s="105" t="s">
        <v>426</v>
      </c>
      <c r="C791" s="125">
        <v>285</v>
      </c>
      <c r="D791" s="121">
        <v>0</v>
      </c>
      <c r="E791" s="121"/>
      <c r="F791" s="107" t="s">
        <v>1798</v>
      </c>
    </row>
    <row r="792" spans="1:6" ht="18" x14ac:dyDescent="0.2">
      <c r="A792" s="104"/>
      <c r="B792" s="105" t="s">
        <v>427</v>
      </c>
      <c r="C792" s="125">
        <v>79</v>
      </c>
      <c r="D792" s="121">
        <v>0</v>
      </c>
      <c r="E792" s="121"/>
      <c r="F792" s="107" t="s">
        <v>1798</v>
      </c>
    </row>
    <row r="793" spans="1:6" ht="18" x14ac:dyDescent="0.2">
      <c r="A793" s="104"/>
      <c r="B793" s="105" t="s">
        <v>428</v>
      </c>
      <c r="C793" s="125">
        <v>169</v>
      </c>
      <c r="D793" s="121">
        <v>0</v>
      </c>
      <c r="E793" s="121"/>
      <c r="F793" s="107" t="s">
        <v>1798</v>
      </c>
    </row>
    <row r="794" spans="1:6" ht="18" x14ac:dyDescent="0.2">
      <c r="A794" s="104"/>
      <c r="B794" s="105" t="s">
        <v>429</v>
      </c>
      <c r="C794" s="125">
        <v>162</v>
      </c>
      <c r="D794" s="121">
        <v>0</v>
      </c>
      <c r="E794" s="121"/>
      <c r="F794" s="107" t="s">
        <v>1798</v>
      </c>
    </row>
    <row r="795" spans="1:6" ht="18" x14ac:dyDescent="0.2">
      <c r="A795" s="104"/>
      <c r="B795" s="105" t="s">
        <v>276</v>
      </c>
      <c r="C795" s="125">
        <v>27</v>
      </c>
      <c r="D795" s="121">
        <v>0</v>
      </c>
      <c r="E795" s="121"/>
      <c r="F795" s="107" t="s">
        <v>1798</v>
      </c>
    </row>
    <row r="796" spans="1:6" ht="18" x14ac:dyDescent="0.2">
      <c r="A796" s="104"/>
      <c r="B796" s="105" t="s">
        <v>430</v>
      </c>
      <c r="C796" s="125">
        <v>1</v>
      </c>
      <c r="D796" s="121">
        <v>0</v>
      </c>
      <c r="E796" s="121"/>
      <c r="F796" s="107" t="s">
        <v>1798</v>
      </c>
    </row>
    <row r="797" spans="1:6" ht="18" x14ac:dyDescent="0.2">
      <c r="A797" s="114">
        <v>12</v>
      </c>
      <c r="B797" s="115" t="s">
        <v>1628</v>
      </c>
      <c r="C797" s="116">
        <v>726</v>
      </c>
      <c r="D797" s="117">
        <f>SUM(D798:D801)</f>
        <v>0</v>
      </c>
      <c r="E797" s="117">
        <f>SUM(E798:E801)</f>
        <v>0</v>
      </c>
      <c r="F797" s="107" t="s">
        <v>1798</v>
      </c>
    </row>
    <row r="798" spans="1:6" ht="18" x14ac:dyDescent="0.2">
      <c r="A798" s="104"/>
      <c r="B798" s="105" t="s">
        <v>431</v>
      </c>
      <c r="C798" s="125">
        <v>472</v>
      </c>
      <c r="D798" s="125">
        <v>0</v>
      </c>
      <c r="E798" s="121"/>
      <c r="F798" s="107" t="s">
        <v>1798</v>
      </c>
    </row>
    <row r="799" spans="1:6" ht="18" x14ac:dyDescent="0.2">
      <c r="A799" s="104"/>
      <c r="B799" s="105" t="s">
        <v>432</v>
      </c>
      <c r="C799" s="125">
        <v>7</v>
      </c>
      <c r="D799" s="125">
        <v>0</v>
      </c>
      <c r="E799" s="121"/>
      <c r="F799" s="107" t="s">
        <v>1798</v>
      </c>
    </row>
    <row r="800" spans="1:6" ht="18" x14ac:dyDescent="0.2">
      <c r="A800" s="104"/>
      <c r="B800" s="105" t="s">
        <v>117</v>
      </c>
      <c r="C800" s="125">
        <v>245</v>
      </c>
      <c r="D800" s="125">
        <v>0</v>
      </c>
      <c r="E800" s="121"/>
      <c r="F800" s="107" t="s">
        <v>1798</v>
      </c>
    </row>
    <row r="801" spans="1:6" ht="18" x14ac:dyDescent="0.2">
      <c r="A801" s="59"/>
      <c r="B801" s="59" t="s">
        <v>276</v>
      </c>
      <c r="C801" s="125">
        <v>2</v>
      </c>
      <c r="D801" s="125">
        <v>0</v>
      </c>
      <c r="E801" s="121"/>
      <c r="F801" s="107" t="s">
        <v>1798</v>
      </c>
    </row>
    <row r="802" spans="1:6" ht="16" x14ac:dyDescent="0.2">
      <c r="A802" s="132"/>
      <c r="B802" s="129" t="s">
        <v>17</v>
      </c>
      <c r="C802" s="130">
        <v>30700</v>
      </c>
      <c r="D802" s="113">
        <f>D803+D805+D808+D812+D820+D827+D836+D842+D850+D855+D865+D875+D878+D888</f>
        <v>1</v>
      </c>
      <c r="E802" s="113">
        <f>E803+E805+E808+E812+E820+E827+E836+E842+E850+E855+E865+E875+E878+E888</f>
        <v>0</v>
      </c>
      <c r="F802" s="84">
        <f>E802*100/D802</f>
        <v>0</v>
      </c>
    </row>
    <row r="803" spans="1:6" ht="16" x14ac:dyDescent="0.2">
      <c r="A803" s="114">
        <v>1</v>
      </c>
      <c r="B803" s="115" t="s">
        <v>1629</v>
      </c>
      <c r="C803" s="116">
        <v>10760</v>
      </c>
      <c r="D803" s="117">
        <f>SUM(D804)</f>
        <v>1</v>
      </c>
      <c r="E803" s="117">
        <f>SUM(E804)</f>
        <v>0</v>
      </c>
      <c r="F803" s="84">
        <f>E803*100/D803</f>
        <v>0</v>
      </c>
    </row>
    <row r="804" spans="1:6" ht="16" x14ac:dyDescent="0.2">
      <c r="A804" s="104"/>
      <c r="B804" s="105" t="s">
        <v>433</v>
      </c>
      <c r="C804" s="125">
        <v>10760</v>
      </c>
      <c r="D804" s="121">
        <v>1</v>
      </c>
      <c r="E804" s="121">
        <v>0</v>
      </c>
      <c r="F804" s="84">
        <f>E804*100/D804</f>
        <v>0</v>
      </c>
    </row>
    <row r="805" spans="1:6" ht="18" x14ac:dyDescent="0.2">
      <c r="A805" s="114">
        <v>2</v>
      </c>
      <c r="B805" s="115" t="s">
        <v>1630</v>
      </c>
      <c r="C805" s="116">
        <v>4345</v>
      </c>
      <c r="D805" s="117">
        <f>SUM(D806:D807)</f>
        <v>0</v>
      </c>
      <c r="E805" s="117">
        <f>SUM(E806:E807)</f>
        <v>0</v>
      </c>
      <c r="F805" s="137" t="s">
        <v>1798</v>
      </c>
    </row>
    <row r="806" spans="1:6" ht="18" x14ac:dyDescent="0.2">
      <c r="A806" s="104"/>
      <c r="B806" s="105" t="s">
        <v>434</v>
      </c>
      <c r="C806" s="125">
        <v>4215</v>
      </c>
      <c r="D806" s="121">
        <v>0</v>
      </c>
      <c r="E806" s="121"/>
      <c r="F806" s="137" t="s">
        <v>1798</v>
      </c>
    </row>
    <row r="807" spans="1:6" ht="18" x14ac:dyDescent="0.2">
      <c r="A807" s="104"/>
      <c r="B807" s="105" t="s">
        <v>435</v>
      </c>
      <c r="C807" s="125">
        <v>130</v>
      </c>
      <c r="D807" s="121">
        <v>0</v>
      </c>
      <c r="E807" s="121"/>
      <c r="F807" s="137" t="s">
        <v>1798</v>
      </c>
    </row>
    <row r="808" spans="1:6" ht="18" x14ac:dyDescent="0.2">
      <c r="A808" s="114">
        <v>3</v>
      </c>
      <c r="B808" s="115" t="s">
        <v>1631</v>
      </c>
      <c r="C808" s="116">
        <v>817</v>
      </c>
      <c r="D808" s="117">
        <f>SUM(D809:D811)</f>
        <v>0</v>
      </c>
      <c r="E808" s="117">
        <f>SUM(E809:E811)</f>
        <v>0</v>
      </c>
      <c r="F808" s="137" t="s">
        <v>1798</v>
      </c>
    </row>
    <row r="809" spans="1:6" ht="18" x14ac:dyDescent="0.2">
      <c r="A809" s="104"/>
      <c r="B809" s="105" t="s">
        <v>436</v>
      </c>
      <c r="C809" s="125">
        <v>680</v>
      </c>
      <c r="D809" s="121">
        <v>0</v>
      </c>
      <c r="E809" s="121"/>
      <c r="F809" s="137" t="s">
        <v>1798</v>
      </c>
    </row>
    <row r="810" spans="1:6" ht="18" x14ac:dyDescent="0.2">
      <c r="A810" s="104"/>
      <c r="B810" s="105" t="s">
        <v>437</v>
      </c>
      <c r="C810" s="125">
        <v>32</v>
      </c>
      <c r="D810" s="121">
        <v>0</v>
      </c>
      <c r="E810" s="121"/>
      <c r="F810" s="137" t="s">
        <v>1798</v>
      </c>
    </row>
    <row r="811" spans="1:6" ht="18" x14ac:dyDescent="0.2">
      <c r="A811" s="104"/>
      <c r="B811" s="105" t="s">
        <v>438</v>
      </c>
      <c r="C811" s="125">
        <v>105</v>
      </c>
      <c r="D811" s="121">
        <v>0</v>
      </c>
      <c r="E811" s="121"/>
      <c r="F811" s="137" t="s">
        <v>1798</v>
      </c>
    </row>
    <row r="812" spans="1:6" ht="80" customHeight="1" x14ac:dyDescent="0.2">
      <c r="A812" s="114">
        <v>4</v>
      </c>
      <c r="B812" s="134" t="s">
        <v>1632</v>
      </c>
      <c r="C812" s="116">
        <v>1052</v>
      </c>
      <c r="D812" s="117">
        <f>SUM(D813:D819)</f>
        <v>0</v>
      </c>
      <c r="E812" s="117">
        <f>SUM(E813:E819)</f>
        <v>0</v>
      </c>
      <c r="F812" s="137" t="s">
        <v>1798</v>
      </c>
    </row>
    <row r="813" spans="1:6" ht="48" customHeight="1" x14ac:dyDescent="0.2">
      <c r="A813" s="104"/>
      <c r="B813" s="135" t="s">
        <v>439</v>
      </c>
      <c r="C813" s="125">
        <v>856</v>
      </c>
      <c r="D813" s="121">
        <v>0</v>
      </c>
      <c r="E813" s="121"/>
      <c r="F813" s="137" t="s">
        <v>1798</v>
      </c>
    </row>
    <row r="814" spans="1:6" ht="32" customHeight="1" x14ac:dyDescent="0.2">
      <c r="A814" s="104"/>
      <c r="B814" s="135" t="s">
        <v>440</v>
      </c>
      <c r="C814" s="125">
        <v>59</v>
      </c>
      <c r="D814" s="121">
        <v>0</v>
      </c>
      <c r="E814" s="121"/>
      <c r="F814" s="137" t="s">
        <v>1798</v>
      </c>
    </row>
    <row r="815" spans="1:6" ht="18" x14ac:dyDescent="0.2">
      <c r="A815" s="104"/>
      <c r="B815" s="135" t="s">
        <v>441</v>
      </c>
      <c r="C815" s="125">
        <v>10</v>
      </c>
      <c r="D815" s="121">
        <v>0</v>
      </c>
      <c r="E815" s="121"/>
      <c r="F815" s="137" t="s">
        <v>1798</v>
      </c>
    </row>
    <row r="816" spans="1:6" ht="32" customHeight="1" x14ac:dyDescent="0.2">
      <c r="A816" s="104"/>
      <c r="B816" s="135" t="s">
        <v>442</v>
      </c>
      <c r="C816" s="125">
        <v>52</v>
      </c>
      <c r="D816" s="121">
        <v>0</v>
      </c>
      <c r="E816" s="121"/>
      <c r="F816" s="137" t="s">
        <v>1798</v>
      </c>
    </row>
    <row r="817" spans="1:6" ht="32" customHeight="1" x14ac:dyDescent="0.2">
      <c r="A817" s="104"/>
      <c r="B817" s="135" t="s">
        <v>443</v>
      </c>
      <c r="C817" s="125">
        <v>39</v>
      </c>
      <c r="D817" s="121">
        <v>0</v>
      </c>
      <c r="E817" s="121"/>
      <c r="F817" s="137" t="s">
        <v>1798</v>
      </c>
    </row>
    <row r="818" spans="1:6" ht="48" customHeight="1" x14ac:dyDescent="0.2">
      <c r="A818" s="104"/>
      <c r="B818" s="135" t="s">
        <v>444</v>
      </c>
      <c r="C818" s="125">
        <v>35</v>
      </c>
      <c r="D818" s="121">
        <v>0</v>
      </c>
      <c r="E818" s="121"/>
      <c r="F818" s="137" t="s">
        <v>1798</v>
      </c>
    </row>
    <row r="819" spans="1:6" ht="48" customHeight="1" x14ac:dyDescent="0.2">
      <c r="A819" s="104"/>
      <c r="B819" s="135" t="s">
        <v>204</v>
      </c>
      <c r="C819" s="125">
        <v>1</v>
      </c>
      <c r="D819" s="121">
        <v>0</v>
      </c>
      <c r="E819" s="121"/>
      <c r="F819" s="137" t="s">
        <v>1798</v>
      </c>
    </row>
    <row r="820" spans="1:6" ht="18" x14ac:dyDescent="0.2">
      <c r="A820" s="114">
        <v>5</v>
      </c>
      <c r="B820" s="115" t="s">
        <v>1633</v>
      </c>
      <c r="C820" s="116">
        <v>648</v>
      </c>
      <c r="D820" s="117">
        <f>SUM(D821:D826)</f>
        <v>0</v>
      </c>
      <c r="E820" s="117">
        <f>SUM(E821:E826)</f>
        <v>0</v>
      </c>
      <c r="F820" s="137" t="s">
        <v>1798</v>
      </c>
    </row>
    <row r="821" spans="1:6" ht="18" x14ac:dyDescent="0.2">
      <c r="A821" s="104"/>
      <c r="B821" s="105" t="s">
        <v>445</v>
      </c>
      <c r="C821" s="125">
        <v>295</v>
      </c>
      <c r="D821" s="121">
        <v>0</v>
      </c>
      <c r="E821" s="121"/>
      <c r="F821" s="137" t="s">
        <v>1798</v>
      </c>
    </row>
    <row r="822" spans="1:6" ht="18" x14ac:dyDescent="0.2">
      <c r="A822" s="104"/>
      <c r="B822" s="105" t="s">
        <v>446</v>
      </c>
      <c r="C822" s="125">
        <v>0</v>
      </c>
      <c r="D822" s="121">
        <v>0</v>
      </c>
      <c r="E822" s="121"/>
      <c r="F822" s="137" t="s">
        <v>1798</v>
      </c>
    </row>
    <row r="823" spans="1:6" ht="18" x14ac:dyDescent="0.2">
      <c r="A823" s="104"/>
      <c r="B823" s="105" t="s">
        <v>447</v>
      </c>
      <c r="C823" s="125">
        <v>106</v>
      </c>
      <c r="D823" s="121">
        <v>0</v>
      </c>
      <c r="E823" s="121"/>
      <c r="F823" s="137" t="s">
        <v>1798</v>
      </c>
    </row>
    <row r="824" spans="1:6" ht="18" x14ac:dyDescent="0.2">
      <c r="A824" s="104"/>
      <c r="B824" s="105" t="s">
        <v>448</v>
      </c>
      <c r="C824" s="125">
        <v>123</v>
      </c>
      <c r="D824" s="121">
        <v>0</v>
      </c>
      <c r="E824" s="121"/>
      <c r="F824" s="137" t="s">
        <v>1798</v>
      </c>
    </row>
    <row r="825" spans="1:6" ht="18" x14ac:dyDescent="0.2">
      <c r="A825" s="104"/>
      <c r="B825" s="105" t="s">
        <v>449</v>
      </c>
      <c r="C825" s="125">
        <v>59</v>
      </c>
      <c r="D825" s="121">
        <v>0</v>
      </c>
      <c r="E825" s="121"/>
      <c r="F825" s="137" t="s">
        <v>1798</v>
      </c>
    </row>
    <row r="826" spans="1:6" ht="18" x14ac:dyDescent="0.2">
      <c r="A826" s="104"/>
      <c r="B826" s="105" t="s">
        <v>450</v>
      </c>
      <c r="C826" s="125">
        <v>65</v>
      </c>
      <c r="D826" s="121">
        <v>0</v>
      </c>
      <c r="E826" s="121"/>
      <c r="F826" s="137" t="s">
        <v>1798</v>
      </c>
    </row>
    <row r="827" spans="1:6" ht="18" x14ac:dyDescent="0.2">
      <c r="A827" s="114">
        <v>6</v>
      </c>
      <c r="B827" s="115" t="s">
        <v>1634</v>
      </c>
      <c r="C827" s="116">
        <v>1323</v>
      </c>
      <c r="D827" s="117">
        <f>SUM(D828:D835)</f>
        <v>0</v>
      </c>
      <c r="E827" s="117">
        <f>SUM(E828:E835)</f>
        <v>0</v>
      </c>
      <c r="F827" s="137" t="s">
        <v>1798</v>
      </c>
    </row>
    <row r="828" spans="1:6" ht="18" x14ac:dyDescent="0.2">
      <c r="A828" s="104"/>
      <c r="B828" s="105" t="s">
        <v>451</v>
      </c>
      <c r="C828" s="125">
        <v>532</v>
      </c>
      <c r="D828" s="62">
        <v>0</v>
      </c>
      <c r="E828" s="121"/>
      <c r="F828" s="137" t="s">
        <v>1798</v>
      </c>
    </row>
    <row r="829" spans="1:6" ht="18" x14ac:dyDescent="0.2">
      <c r="A829" s="104"/>
      <c r="B829" s="105" t="s">
        <v>452</v>
      </c>
      <c r="C829" s="125">
        <v>0</v>
      </c>
      <c r="D829" s="121">
        <v>0</v>
      </c>
      <c r="E829" s="121"/>
      <c r="F829" s="137" t="s">
        <v>1798</v>
      </c>
    </row>
    <row r="830" spans="1:6" ht="18" x14ac:dyDescent="0.2">
      <c r="A830" s="104"/>
      <c r="B830" s="105" t="s">
        <v>453</v>
      </c>
      <c r="C830" s="125">
        <v>71</v>
      </c>
      <c r="D830" s="121">
        <v>0</v>
      </c>
      <c r="E830" s="121"/>
      <c r="F830" s="137" t="s">
        <v>1798</v>
      </c>
    </row>
    <row r="831" spans="1:6" ht="18" x14ac:dyDescent="0.2">
      <c r="A831" s="104"/>
      <c r="B831" s="105" t="s">
        <v>454</v>
      </c>
      <c r="C831" s="125">
        <v>337</v>
      </c>
      <c r="D831" s="121">
        <v>0</v>
      </c>
      <c r="E831" s="121"/>
      <c r="F831" s="137" t="s">
        <v>1798</v>
      </c>
    </row>
    <row r="832" spans="1:6" ht="18" x14ac:dyDescent="0.2">
      <c r="A832" s="104"/>
      <c r="B832" s="105" t="s">
        <v>455</v>
      </c>
      <c r="C832" s="125">
        <v>173</v>
      </c>
      <c r="D832" s="121">
        <v>0</v>
      </c>
      <c r="E832" s="121"/>
      <c r="F832" s="137" t="s">
        <v>1798</v>
      </c>
    </row>
    <row r="833" spans="1:6" ht="18" x14ac:dyDescent="0.2">
      <c r="A833" s="104"/>
      <c r="B833" s="105" t="s">
        <v>456</v>
      </c>
      <c r="C833" s="125">
        <v>0</v>
      </c>
      <c r="D833" s="121">
        <v>0</v>
      </c>
      <c r="E833" s="121"/>
      <c r="F833" s="137" t="s">
        <v>1798</v>
      </c>
    </row>
    <row r="834" spans="1:6" ht="18" x14ac:dyDescent="0.2">
      <c r="A834" s="104"/>
      <c r="B834" s="105" t="s">
        <v>457</v>
      </c>
      <c r="C834" s="125">
        <v>128</v>
      </c>
      <c r="D834" s="121">
        <v>0</v>
      </c>
      <c r="E834" s="121"/>
      <c r="F834" s="137" t="s">
        <v>1798</v>
      </c>
    </row>
    <row r="835" spans="1:6" ht="18" x14ac:dyDescent="0.2">
      <c r="A835" s="104"/>
      <c r="B835" s="105" t="s">
        <v>458</v>
      </c>
      <c r="C835" s="125">
        <v>82</v>
      </c>
      <c r="D835" s="121">
        <v>0</v>
      </c>
      <c r="E835" s="121"/>
      <c r="F835" s="137" t="s">
        <v>1798</v>
      </c>
    </row>
    <row r="836" spans="1:6" ht="18" x14ac:dyDescent="0.2">
      <c r="A836" s="114">
        <v>7</v>
      </c>
      <c r="B836" s="115" t="s">
        <v>1635</v>
      </c>
      <c r="C836" s="116">
        <v>1274</v>
      </c>
      <c r="D836" s="117">
        <f>SUM(D837:D841)</f>
        <v>0</v>
      </c>
      <c r="E836" s="117">
        <f>SUM(E837:E841)</f>
        <v>0</v>
      </c>
      <c r="F836" s="137" t="s">
        <v>1798</v>
      </c>
    </row>
    <row r="837" spans="1:6" ht="18" x14ac:dyDescent="0.2">
      <c r="A837" s="104"/>
      <c r="B837" s="105" t="s">
        <v>459</v>
      </c>
      <c r="C837" s="125">
        <v>896</v>
      </c>
      <c r="D837" s="121">
        <v>0</v>
      </c>
      <c r="E837" s="121"/>
      <c r="F837" s="137" t="s">
        <v>1798</v>
      </c>
    </row>
    <row r="838" spans="1:6" ht="18" x14ac:dyDescent="0.2">
      <c r="A838" s="104"/>
      <c r="B838" s="105" t="s">
        <v>460</v>
      </c>
      <c r="C838" s="125">
        <v>212</v>
      </c>
      <c r="D838" s="121">
        <v>0</v>
      </c>
      <c r="E838" s="121"/>
      <c r="F838" s="137" t="s">
        <v>1798</v>
      </c>
    </row>
    <row r="839" spans="1:6" ht="18" x14ac:dyDescent="0.2">
      <c r="A839" s="104"/>
      <c r="B839" s="105" t="s">
        <v>461</v>
      </c>
      <c r="C839" s="125">
        <v>0</v>
      </c>
      <c r="D839" s="121">
        <v>0</v>
      </c>
      <c r="E839" s="121"/>
      <c r="F839" s="137" t="s">
        <v>1798</v>
      </c>
    </row>
    <row r="840" spans="1:6" ht="18" x14ac:dyDescent="0.2">
      <c r="A840" s="104"/>
      <c r="B840" s="105" t="s">
        <v>462</v>
      </c>
      <c r="C840" s="125">
        <v>91</v>
      </c>
      <c r="D840" s="121">
        <v>0</v>
      </c>
      <c r="E840" s="121"/>
      <c r="F840" s="137" t="s">
        <v>1798</v>
      </c>
    </row>
    <row r="841" spans="1:6" ht="18" x14ac:dyDescent="0.2">
      <c r="A841" s="104"/>
      <c r="B841" s="105" t="s">
        <v>463</v>
      </c>
      <c r="C841" s="125">
        <v>71</v>
      </c>
      <c r="D841" s="121">
        <v>0</v>
      </c>
      <c r="E841" s="121"/>
      <c r="F841" s="137" t="s">
        <v>1798</v>
      </c>
    </row>
    <row r="842" spans="1:6" ht="18" x14ac:dyDescent="0.2">
      <c r="A842" s="114">
        <v>8</v>
      </c>
      <c r="B842" s="115" t="s">
        <v>1636</v>
      </c>
      <c r="C842" s="116">
        <v>1802</v>
      </c>
      <c r="D842" s="117">
        <f>SUM(D843:D849)</f>
        <v>0</v>
      </c>
      <c r="E842" s="117">
        <f>SUM(E843:E849)</f>
        <v>0</v>
      </c>
      <c r="F842" s="137" t="s">
        <v>1798</v>
      </c>
    </row>
    <row r="843" spans="1:6" ht="18" x14ac:dyDescent="0.2">
      <c r="A843" s="104"/>
      <c r="B843" s="105" t="s">
        <v>278</v>
      </c>
      <c r="C843" s="125">
        <v>848</v>
      </c>
      <c r="D843" s="121">
        <v>0</v>
      </c>
      <c r="E843" s="121"/>
      <c r="F843" s="137" t="s">
        <v>1798</v>
      </c>
    </row>
    <row r="844" spans="1:6" ht="18" x14ac:dyDescent="0.2">
      <c r="A844" s="104"/>
      <c r="B844" s="105" t="s">
        <v>162</v>
      </c>
      <c r="C844" s="125">
        <v>233</v>
      </c>
      <c r="D844" s="121">
        <v>0</v>
      </c>
      <c r="E844" s="121"/>
      <c r="F844" s="137" t="s">
        <v>1798</v>
      </c>
    </row>
    <row r="845" spans="1:6" ht="18" x14ac:dyDescent="0.2">
      <c r="A845" s="104"/>
      <c r="B845" s="105" t="s">
        <v>464</v>
      </c>
      <c r="C845" s="125">
        <v>146</v>
      </c>
      <c r="D845" s="121">
        <v>0</v>
      </c>
      <c r="E845" s="121"/>
      <c r="F845" s="137" t="s">
        <v>1798</v>
      </c>
    </row>
    <row r="846" spans="1:6" ht="18" x14ac:dyDescent="0.2">
      <c r="A846" s="104"/>
      <c r="B846" s="105" t="s">
        <v>465</v>
      </c>
      <c r="C846" s="125">
        <v>68</v>
      </c>
      <c r="D846" s="121">
        <v>0</v>
      </c>
      <c r="E846" s="121"/>
      <c r="F846" s="137" t="s">
        <v>1798</v>
      </c>
    </row>
    <row r="847" spans="1:6" ht="18" x14ac:dyDescent="0.2">
      <c r="A847" s="104"/>
      <c r="B847" s="105" t="s">
        <v>466</v>
      </c>
      <c r="C847" s="125">
        <v>381</v>
      </c>
      <c r="D847" s="121">
        <v>0</v>
      </c>
      <c r="E847" s="121"/>
      <c r="F847" s="137" t="s">
        <v>1798</v>
      </c>
    </row>
    <row r="848" spans="1:6" ht="18" x14ac:dyDescent="0.2">
      <c r="A848" s="104"/>
      <c r="B848" s="105" t="s">
        <v>467</v>
      </c>
      <c r="C848" s="125">
        <v>6</v>
      </c>
      <c r="D848" s="121">
        <v>0</v>
      </c>
      <c r="E848" s="121"/>
      <c r="F848" s="137" t="s">
        <v>1798</v>
      </c>
    </row>
    <row r="849" spans="1:6" ht="18" x14ac:dyDescent="0.2">
      <c r="A849" s="104"/>
      <c r="B849" s="105" t="s">
        <v>468</v>
      </c>
      <c r="C849" s="125">
        <v>120</v>
      </c>
      <c r="D849" s="121">
        <v>0</v>
      </c>
      <c r="E849" s="121"/>
      <c r="F849" s="137" t="s">
        <v>1798</v>
      </c>
    </row>
    <row r="850" spans="1:6" ht="18" x14ac:dyDescent="0.2">
      <c r="A850" s="114">
        <v>9</v>
      </c>
      <c r="B850" s="115" t="s">
        <v>1637</v>
      </c>
      <c r="C850" s="116">
        <v>562</v>
      </c>
      <c r="D850" s="117">
        <f>SUM(D851:D854)</f>
        <v>0</v>
      </c>
      <c r="E850" s="117">
        <f>SUM(E851:E854)</f>
        <v>0</v>
      </c>
      <c r="F850" s="137" t="s">
        <v>1798</v>
      </c>
    </row>
    <row r="851" spans="1:6" ht="18" x14ac:dyDescent="0.2">
      <c r="A851" s="104"/>
      <c r="B851" s="105" t="s">
        <v>469</v>
      </c>
      <c r="C851" s="125">
        <v>217</v>
      </c>
      <c r="D851" s="121">
        <v>0</v>
      </c>
      <c r="E851" s="121"/>
      <c r="F851" s="137" t="s">
        <v>1798</v>
      </c>
    </row>
    <row r="852" spans="1:6" ht="18" x14ac:dyDescent="0.2">
      <c r="A852" s="104"/>
      <c r="B852" s="105" t="s">
        <v>470</v>
      </c>
      <c r="C852" s="125">
        <v>144</v>
      </c>
      <c r="D852" s="121">
        <v>0</v>
      </c>
      <c r="E852" s="121"/>
      <c r="F852" s="137" t="s">
        <v>1798</v>
      </c>
    </row>
    <row r="853" spans="1:6" ht="18" x14ac:dyDescent="0.2">
      <c r="A853" s="104"/>
      <c r="B853" s="105" t="s">
        <v>471</v>
      </c>
      <c r="C853" s="125">
        <v>131</v>
      </c>
      <c r="D853" s="121">
        <v>0</v>
      </c>
      <c r="E853" s="121"/>
      <c r="F853" s="137" t="s">
        <v>1798</v>
      </c>
    </row>
    <row r="854" spans="1:6" ht="18" x14ac:dyDescent="0.2">
      <c r="A854" s="104"/>
      <c r="B854" s="105" t="s">
        <v>472</v>
      </c>
      <c r="C854" s="125">
        <v>70</v>
      </c>
      <c r="D854" s="121">
        <v>0</v>
      </c>
      <c r="E854" s="121"/>
      <c r="F854" s="137" t="s">
        <v>1798</v>
      </c>
    </row>
    <row r="855" spans="1:6" ht="18" x14ac:dyDescent="0.2">
      <c r="A855" s="114">
        <v>10</v>
      </c>
      <c r="B855" s="115" t="s">
        <v>1638</v>
      </c>
      <c r="C855" s="116">
        <v>2348</v>
      </c>
      <c r="D855" s="117">
        <f>SUM(D856:D864)</f>
        <v>0</v>
      </c>
      <c r="E855" s="117">
        <f>SUM(E856:E864)</f>
        <v>0</v>
      </c>
      <c r="F855" s="137" t="s">
        <v>1798</v>
      </c>
    </row>
    <row r="856" spans="1:6" ht="18" x14ac:dyDescent="0.2">
      <c r="A856" s="104"/>
      <c r="B856" s="105" t="s">
        <v>473</v>
      </c>
      <c r="C856" s="125">
        <v>1078</v>
      </c>
      <c r="D856" s="121">
        <v>0</v>
      </c>
      <c r="E856" s="121"/>
      <c r="F856" s="137" t="s">
        <v>1798</v>
      </c>
    </row>
    <row r="857" spans="1:6" ht="18" x14ac:dyDescent="0.2">
      <c r="A857" s="104"/>
      <c r="B857" s="105" t="s">
        <v>474</v>
      </c>
      <c r="C857" s="125">
        <v>16</v>
      </c>
      <c r="D857" s="121">
        <v>0</v>
      </c>
      <c r="E857" s="121"/>
      <c r="F857" s="137" t="s">
        <v>1798</v>
      </c>
    </row>
    <row r="858" spans="1:6" ht="18" x14ac:dyDescent="0.2">
      <c r="A858" s="104"/>
      <c r="B858" s="105" t="s">
        <v>475</v>
      </c>
      <c r="C858" s="125">
        <v>439</v>
      </c>
      <c r="D858" s="121">
        <v>0</v>
      </c>
      <c r="E858" s="121"/>
      <c r="F858" s="137" t="s">
        <v>1798</v>
      </c>
    </row>
    <row r="859" spans="1:6" ht="18" x14ac:dyDescent="0.2">
      <c r="A859" s="104"/>
      <c r="B859" s="105" t="s">
        <v>476</v>
      </c>
      <c r="C859" s="125">
        <v>245</v>
      </c>
      <c r="D859" s="121">
        <v>0</v>
      </c>
      <c r="E859" s="121"/>
      <c r="F859" s="137" t="s">
        <v>1798</v>
      </c>
    </row>
    <row r="860" spans="1:6" ht="18" x14ac:dyDescent="0.2">
      <c r="A860" s="104"/>
      <c r="B860" s="105" t="s">
        <v>477</v>
      </c>
      <c r="C860" s="125">
        <v>166</v>
      </c>
      <c r="D860" s="121">
        <v>0</v>
      </c>
      <c r="E860" s="121"/>
      <c r="F860" s="137" t="s">
        <v>1798</v>
      </c>
    </row>
    <row r="861" spans="1:6" ht="18" x14ac:dyDescent="0.2">
      <c r="A861" s="104"/>
      <c r="B861" s="105" t="s">
        <v>478</v>
      </c>
      <c r="C861" s="125">
        <v>361</v>
      </c>
      <c r="D861" s="121">
        <v>0</v>
      </c>
      <c r="E861" s="121"/>
      <c r="F861" s="137" t="s">
        <v>1798</v>
      </c>
    </row>
    <row r="862" spans="1:6" ht="18" x14ac:dyDescent="0.2">
      <c r="A862" s="104"/>
      <c r="B862" s="105" t="s">
        <v>479</v>
      </c>
      <c r="C862" s="125">
        <v>22</v>
      </c>
      <c r="D862" s="121">
        <v>0</v>
      </c>
      <c r="E862" s="121"/>
      <c r="F862" s="137" t="s">
        <v>1798</v>
      </c>
    </row>
    <row r="863" spans="1:6" ht="18" x14ac:dyDescent="0.2">
      <c r="A863" s="104"/>
      <c r="B863" s="105" t="s">
        <v>480</v>
      </c>
      <c r="C863" s="125">
        <v>16</v>
      </c>
      <c r="D863" s="121">
        <v>0</v>
      </c>
      <c r="E863" s="121"/>
      <c r="F863" s="137" t="s">
        <v>1798</v>
      </c>
    </row>
    <row r="864" spans="1:6" ht="18" x14ac:dyDescent="0.2">
      <c r="A864" s="104"/>
      <c r="B864" s="105" t="s">
        <v>481</v>
      </c>
      <c r="C864" s="125">
        <v>5</v>
      </c>
      <c r="D864" s="121">
        <v>0</v>
      </c>
      <c r="E864" s="121"/>
      <c r="F864" s="137" t="s">
        <v>1798</v>
      </c>
    </row>
    <row r="865" spans="1:6" ht="18" x14ac:dyDescent="0.2">
      <c r="A865" s="114">
        <v>11</v>
      </c>
      <c r="B865" s="115" t="s">
        <v>1639</v>
      </c>
      <c r="C865" s="116">
        <v>1250</v>
      </c>
      <c r="D865" s="117">
        <f>SUM(D866:D874)</f>
        <v>0</v>
      </c>
      <c r="E865" s="117">
        <f>SUM(E866:E874)</f>
        <v>0</v>
      </c>
      <c r="F865" s="137" t="s">
        <v>1798</v>
      </c>
    </row>
    <row r="866" spans="1:6" ht="18" x14ac:dyDescent="0.2">
      <c r="A866" s="104"/>
      <c r="B866" s="105" t="s">
        <v>482</v>
      </c>
      <c r="C866" s="125">
        <v>459</v>
      </c>
      <c r="D866" s="121">
        <v>0</v>
      </c>
      <c r="E866" s="121"/>
      <c r="F866" s="137" t="s">
        <v>1798</v>
      </c>
    </row>
    <row r="867" spans="1:6" ht="18" x14ac:dyDescent="0.2">
      <c r="A867" s="104"/>
      <c r="B867" s="105" t="s">
        <v>483</v>
      </c>
      <c r="C867" s="125">
        <v>270</v>
      </c>
      <c r="D867" s="121">
        <v>0</v>
      </c>
      <c r="E867" s="121"/>
      <c r="F867" s="137" t="s">
        <v>1798</v>
      </c>
    </row>
    <row r="868" spans="1:6" ht="18" x14ac:dyDescent="0.2">
      <c r="A868" s="104"/>
      <c r="B868" s="105" t="s">
        <v>484</v>
      </c>
      <c r="C868" s="125">
        <v>74</v>
      </c>
      <c r="D868" s="121">
        <v>0</v>
      </c>
      <c r="E868" s="121"/>
      <c r="F868" s="137" t="s">
        <v>1798</v>
      </c>
    </row>
    <row r="869" spans="1:6" ht="18" x14ac:dyDescent="0.2">
      <c r="A869" s="104"/>
      <c r="B869" s="105" t="s">
        <v>485</v>
      </c>
      <c r="C869" s="125">
        <v>32</v>
      </c>
      <c r="D869" s="121">
        <v>0</v>
      </c>
      <c r="E869" s="121"/>
      <c r="F869" s="137" t="s">
        <v>1798</v>
      </c>
    </row>
    <row r="870" spans="1:6" ht="18" x14ac:dyDescent="0.2">
      <c r="A870" s="104"/>
      <c r="B870" s="105" t="s">
        <v>486</v>
      </c>
      <c r="C870" s="125">
        <v>86</v>
      </c>
      <c r="D870" s="121">
        <v>0</v>
      </c>
      <c r="E870" s="121"/>
      <c r="F870" s="137" t="s">
        <v>1798</v>
      </c>
    </row>
    <row r="871" spans="1:6" ht="18" x14ac:dyDescent="0.2">
      <c r="A871" s="104"/>
      <c r="B871" s="105" t="s">
        <v>487</v>
      </c>
      <c r="C871" s="125">
        <v>11</v>
      </c>
      <c r="D871" s="121">
        <v>0</v>
      </c>
      <c r="E871" s="121"/>
      <c r="F871" s="137" t="s">
        <v>1798</v>
      </c>
    </row>
    <row r="872" spans="1:6" ht="18" x14ac:dyDescent="0.2">
      <c r="A872" s="104"/>
      <c r="B872" s="105" t="s">
        <v>488</v>
      </c>
      <c r="C872" s="125">
        <v>0</v>
      </c>
      <c r="D872" s="121">
        <v>0</v>
      </c>
      <c r="E872" s="121"/>
      <c r="F872" s="137" t="s">
        <v>1798</v>
      </c>
    </row>
    <row r="873" spans="1:6" ht="18" x14ac:dyDescent="0.2">
      <c r="A873" s="104"/>
      <c r="B873" s="105" t="s">
        <v>489</v>
      </c>
      <c r="C873" s="125">
        <v>68</v>
      </c>
      <c r="D873" s="121">
        <v>0</v>
      </c>
      <c r="E873" s="121"/>
      <c r="F873" s="137" t="s">
        <v>1798</v>
      </c>
    </row>
    <row r="874" spans="1:6" ht="18" x14ac:dyDescent="0.2">
      <c r="A874" s="104"/>
      <c r="B874" s="105" t="s">
        <v>490</v>
      </c>
      <c r="C874" s="125">
        <v>250</v>
      </c>
      <c r="D874" s="121">
        <v>0</v>
      </c>
      <c r="E874" s="121"/>
      <c r="F874" s="137" t="s">
        <v>1798</v>
      </c>
    </row>
    <row r="875" spans="1:6" ht="18" x14ac:dyDescent="0.2">
      <c r="A875" s="114">
        <v>12</v>
      </c>
      <c r="B875" s="115" t="s">
        <v>1640</v>
      </c>
      <c r="C875" s="116">
        <v>1187</v>
      </c>
      <c r="D875" s="117">
        <f>SUM(D876:D877)</f>
        <v>0</v>
      </c>
      <c r="E875" s="117">
        <f>SUM(E876:E877)</f>
        <v>0</v>
      </c>
      <c r="F875" s="137" t="s">
        <v>1798</v>
      </c>
    </row>
    <row r="876" spans="1:6" ht="18" x14ac:dyDescent="0.2">
      <c r="A876" s="104"/>
      <c r="B876" s="105" t="s">
        <v>491</v>
      </c>
      <c r="C876" s="125">
        <v>1181</v>
      </c>
      <c r="D876" s="62">
        <v>0</v>
      </c>
      <c r="E876" s="121"/>
      <c r="F876" s="137" t="s">
        <v>1798</v>
      </c>
    </row>
    <row r="877" spans="1:6" ht="18" x14ac:dyDescent="0.2">
      <c r="A877" s="104"/>
      <c r="B877" s="105" t="s">
        <v>492</v>
      </c>
      <c r="C877" s="125">
        <v>6</v>
      </c>
      <c r="D877" s="121">
        <v>0</v>
      </c>
      <c r="E877" s="121"/>
      <c r="F877" s="137" t="s">
        <v>1798</v>
      </c>
    </row>
    <row r="878" spans="1:6" ht="18" x14ac:dyDescent="0.2">
      <c r="A878" s="114">
        <v>13</v>
      </c>
      <c r="B878" s="115" t="s">
        <v>1641</v>
      </c>
      <c r="C878" s="116">
        <v>648</v>
      </c>
      <c r="D878" s="117">
        <f>SUM(D879:D887)</f>
        <v>0</v>
      </c>
      <c r="E878" s="117">
        <f>SUM(E879:E887)</f>
        <v>0</v>
      </c>
      <c r="F878" s="137" t="s">
        <v>1798</v>
      </c>
    </row>
    <row r="879" spans="1:6" ht="18" x14ac:dyDescent="0.2">
      <c r="A879" s="104"/>
      <c r="B879" s="105" t="s">
        <v>493</v>
      </c>
      <c r="C879" s="125">
        <v>306</v>
      </c>
      <c r="D879" s="121">
        <v>0</v>
      </c>
      <c r="E879" s="121"/>
      <c r="F879" s="137" t="s">
        <v>1798</v>
      </c>
    </row>
    <row r="880" spans="1:6" ht="18" x14ac:dyDescent="0.2">
      <c r="A880" s="104"/>
      <c r="B880" s="105" t="s">
        <v>494</v>
      </c>
      <c r="C880" s="125">
        <v>79</v>
      </c>
      <c r="D880" s="121">
        <v>0</v>
      </c>
      <c r="E880" s="121"/>
      <c r="F880" s="137" t="s">
        <v>1798</v>
      </c>
    </row>
    <row r="881" spans="1:6" ht="18" x14ac:dyDescent="0.2">
      <c r="A881" s="104"/>
      <c r="B881" s="105" t="s">
        <v>495</v>
      </c>
      <c r="C881" s="125">
        <v>51</v>
      </c>
      <c r="D881" s="121">
        <v>0</v>
      </c>
      <c r="E881" s="121"/>
      <c r="F881" s="137" t="s">
        <v>1798</v>
      </c>
    </row>
    <row r="882" spans="1:6" ht="18" x14ac:dyDescent="0.2">
      <c r="A882" s="104"/>
      <c r="B882" s="105" t="s">
        <v>496</v>
      </c>
      <c r="C882" s="125">
        <v>37</v>
      </c>
      <c r="D882" s="121">
        <v>0</v>
      </c>
      <c r="E882" s="121"/>
      <c r="F882" s="137" t="s">
        <v>1798</v>
      </c>
    </row>
    <row r="883" spans="1:6" ht="18" x14ac:dyDescent="0.2">
      <c r="A883" s="104"/>
      <c r="B883" s="105" t="s">
        <v>497</v>
      </c>
      <c r="C883" s="125">
        <v>126</v>
      </c>
      <c r="D883" s="121">
        <v>0</v>
      </c>
      <c r="E883" s="121"/>
      <c r="F883" s="137" t="s">
        <v>1798</v>
      </c>
    </row>
    <row r="884" spans="1:6" ht="18" x14ac:dyDescent="0.2">
      <c r="A884" s="104"/>
      <c r="B884" s="105" t="s">
        <v>498</v>
      </c>
      <c r="C884" s="125">
        <v>12</v>
      </c>
      <c r="D884" s="121">
        <v>0</v>
      </c>
      <c r="E884" s="121"/>
      <c r="F884" s="137" t="s">
        <v>1798</v>
      </c>
    </row>
    <row r="885" spans="1:6" ht="18" x14ac:dyDescent="0.2">
      <c r="A885" s="104"/>
      <c r="B885" s="105" t="s">
        <v>499</v>
      </c>
      <c r="C885" s="125">
        <v>28</v>
      </c>
      <c r="D885" s="121">
        <v>0</v>
      </c>
      <c r="E885" s="121"/>
      <c r="F885" s="137" t="s">
        <v>1798</v>
      </c>
    </row>
    <row r="886" spans="1:6" ht="18" x14ac:dyDescent="0.2">
      <c r="A886" s="104"/>
      <c r="B886" s="105" t="s">
        <v>500</v>
      </c>
      <c r="C886" s="125">
        <v>7</v>
      </c>
      <c r="D886" s="121">
        <v>0</v>
      </c>
      <c r="E886" s="121"/>
      <c r="F886" s="137" t="s">
        <v>1798</v>
      </c>
    </row>
    <row r="887" spans="1:6" ht="18" x14ac:dyDescent="0.2">
      <c r="A887" s="104"/>
      <c r="B887" s="105" t="s">
        <v>501</v>
      </c>
      <c r="C887" s="125">
        <v>2</v>
      </c>
      <c r="D887" s="121">
        <v>0</v>
      </c>
      <c r="E887" s="121"/>
      <c r="F887" s="137" t="s">
        <v>1798</v>
      </c>
    </row>
    <row r="888" spans="1:6" ht="18" x14ac:dyDescent="0.2">
      <c r="A888" s="114">
        <v>14</v>
      </c>
      <c r="B888" s="115" t="s">
        <v>1642</v>
      </c>
      <c r="C888" s="116">
        <v>2624</v>
      </c>
      <c r="D888" s="117">
        <f>SUM(D889:D898)</f>
        <v>0</v>
      </c>
      <c r="E888" s="117">
        <f>SUM(E889:E898)</f>
        <v>0</v>
      </c>
      <c r="F888" s="137" t="s">
        <v>1798</v>
      </c>
    </row>
    <row r="889" spans="1:6" ht="18" x14ac:dyDescent="0.2">
      <c r="A889" s="104"/>
      <c r="B889" s="105" t="s">
        <v>502</v>
      </c>
      <c r="C889" s="125">
        <v>795</v>
      </c>
      <c r="D889" s="121">
        <v>0</v>
      </c>
      <c r="E889" s="121"/>
      <c r="F889" s="137" t="s">
        <v>1798</v>
      </c>
    </row>
    <row r="890" spans="1:6" ht="18" x14ac:dyDescent="0.2">
      <c r="A890" s="104"/>
      <c r="B890" s="105" t="s">
        <v>503</v>
      </c>
      <c r="C890" s="125">
        <v>66</v>
      </c>
      <c r="D890" s="121">
        <v>0</v>
      </c>
      <c r="E890" s="121"/>
      <c r="F890" s="137" t="s">
        <v>1798</v>
      </c>
    </row>
    <row r="891" spans="1:6" ht="18" x14ac:dyDescent="0.2">
      <c r="A891" s="104"/>
      <c r="B891" s="105" t="s">
        <v>504</v>
      </c>
      <c r="C891" s="125">
        <v>242</v>
      </c>
      <c r="D891" s="121">
        <v>0</v>
      </c>
      <c r="E891" s="121"/>
      <c r="F891" s="137" t="s">
        <v>1798</v>
      </c>
    </row>
    <row r="892" spans="1:6" ht="18" x14ac:dyDescent="0.2">
      <c r="A892" s="104"/>
      <c r="B892" s="105" t="s">
        <v>505</v>
      </c>
      <c r="C892" s="125">
        <v>251</v>
      </c>
      <c r="D892" s="121">
        <v>0</v>
      </c>
      <c r="E892" s="121"/>
      <c r="F892" s="137" t="s">
        <v>1798</v>
      </c>
    </row>
    <row r="893" spans="1:6" ht="18" x14ac:dyDescent="0.2">
      <c r="A893" s="104"/>
      <c r="B893" s="105" t="s">
        <v>506</v>
      </c>
      <c r="C893" s="125">
        <v>612</v>
      </c>
      <c r="D893" s="121">
        <v>0</v>
      </c>
      <c r="E893" s="121"/>
      <c r="F893" s="137" t="s">
        <v>1798</v>
      </c>
    </row>
    <row r="894" spans="1:6" ht="18" x14ac:dyDescent="0.2">
      <c r="A894" s="104"/>
      <c r="B894" s="105" t="s">
        <v>507</v>
      </c>
      <c r="C894" s="125">
        <v>183</v>
      </c>
      <c r="D894" s="121">
        <v>0</v>
      </c>
      <c r="E894" s="121"/>
      <c r="F894" s="137" t="s">
        <v>1798</v>
      </c>
    </row>
    <row r="895" spans="1:6" ht="18" x14ac:dyDescent="0.2">
      <c r="A895" s="104"/>
      <c r="B895" s="105" t="s">
        <v>508</v>
      </c>
      <c r="C895" s="125">
        <v>269</v>
      </c>
      <c r="D895" s="121">
        <v>0</v>
      </c>
      <c r="E895" s="121"/>
      <c r="F895" s="137" t="s">
        <v>1798</v>
      </c>
    </row>
    <row r="896" spans="1:6" ht="18" x14ac:dyDescent="0.2">
      <c r="A896" s="104"/>
      <c r="B896" s="105" t="s">
        <v>509</v>
      </c>
      <c r="C896" s="125">
        <v>19</v>
      </c>
      <c r="D896" s="121">
        <v>0</v>
      </c>
      <c r="E896" s="121"/>
      <c r="F896" s="137" t="s">
        <v>1798</v>
      </c>
    </row>
    <row r="897" spans="1:6" ht="18" x14ac:dyDescent="0.2">
      <c r="A897" s="104"/>
      <c r="B897" s="105" t="s">
        <v>510</v>
      </c>
      <c r="C897" s="121">
        <v>55</v>
      </c>
      <c r="D897" s="121">
        <v>0</v>
      </c>
      <c r="E897" s="121"/>
      <c r="F897" s="137" t="s">
        <v>1798</v>
      </c>
    </row>
    <row r="898" spans="1:6" ht="18" x14ac:dyDescent="0.2">
      <c r="A898" s="59"/>
      <c r="B898" s="105" t="s">
        <v>511</v>
      </c>
      <c r="C898" s="121">
        <v>132</v>
      </c>
      <c r="D898" s="121">
        <v>0</v>
      </c>
      <c r="E898" s="121"/>
      <c r="F898" s="137" t="s">
        <v>1798</v>
      </c>
    </row>
    <row r="899" spans="1:6" ht="16" x14ac:dyDescent="0.2">
      <c r="A899" s="132"/>
      <c r="B899" s="129" t="s">
        <v>18</v>
      </c>
      <c r="C899" s="130">
        <v>29700</v>
      </c>
      <c r="D899" s="113">
        <f>D900+D903+D905+D910+D913+D919+D924+D927+D931+D936+D941+D945+D949</f>
        <v>1</v>
      </c>
      <c r="E899" s="113">
        <f>E900+E903+E905+E910+E913+E919+E924+E927+E931+E936+E941+E945+E949</f>
        <v>1</v>
      </c>
      <c r="F899" s="97">
        <f>E899*100/D899</f>
        <v>100</v>
      </c>
    </row>
    <row r="900" spans="1:6" ht="16" x14ac:dyDescent="0.2">
      <c r="A900" s="114">
        <v>1</v>
      </c>
      <c r="B900" s="115" t="s">
        <v>1643</v>
      </c>
      <c r="C900" s="116">
        <v>6628</v>
      </c>
      <c r="D900" s="117">
        <f>SUM(D901:D902)</f>
        <v>1</v>
      </c>
      <c r="E900" s="117">
        <f>SUM(E901:E902)</f>
        <v>1</v>
      </c>
      <c r="F900" s="133">
        <f>E900*100/D900</f>
        <v>100</v>
      </c>
    </row>
    <row r="901" spans="1:6" ht="16" x14ac:dyDescent="0.2">
      <c r="A901" s="104"/>
      <c r="B901" s="105" t="s">
        <v>7</v>
      </c>
      <c r="C901" s="125">
        <v>6504</v>
      </c>
      <c r="D901" s="121">
        <v>1</v>
      </c>
      <c r="E901" s="121">
        <v>1</v>
      </c>
      <c r="F901" s="46">
        <f>E901*100/D901</f>
        <v>100</v>
      </c>
    </row>
    <row r="902" spans="1:6" ht="18" x14ac:dyDescent="0.2">
      <c r="A902" s="104"/>
      <c r="B902" s="105" t="s">
        <v>512</v>
      </c>
      <c r="C902" s="125">
        <v>224</v>
      </c>
      <c r="D902" s="121">
        <v>0</v>
      </c>
      <c r="E902" s="121"/>
      <c r="F902" s="137" t="s">
        <v>1798</v>
      </c>
    </row>
    <row r="903" spans="1:6" ht="18" x14ac:dyDescent="0.2">
      <c r="A903" s="114">
        <v>2</v>
      </c>
      <c r="B903" s="115" t="s">
        <v>1644</v>
      </c>
      <c r="C903" s="116">
        <v>804</v>
      </c>
      <c r="D903" s="117">
        <f>SUM(D904)</f>
        <v>0</v>
      </c>
      <c r="E903" s="117">
        <f>SUM(E904)</f>
        <v>0</v>
      </c>
      <c r="F903" s="137" t="s">
        <v>1798</v>
      </c>
    </row>
    <row r="904" spans="1:6" ht="18" x14ac:dyDescent="0.2">
      <c r="A904" s="104"/>
      <c r="B904" s="105" t="s">
        <v>513</v>
      </c>
      <c r="C904" s="125">
        <v>804</v>
      </c>
      <c r="D904" s="121">
        <v>0</v>
      </c>
      <c r="E904" s="121"/>
      <c r="F904" s="137" t="s">
        <v>1798</v>
      </c>
    </row>
    <row r="905" spans="1:6" ht="18" x14ac:dyDescent="0.2">
      <c r="A905" s="114">
        <v>3</v>
      </c>
      <c r="B905" s="115" t="s">
        <v>1645</v>
      </c>
      <c r="C905" s="116">
        <v>8604</v>
      </c>
      <c r="D905" s="117">
        <f>SUM(D906:D909)</f>
        <v>0</v>
      </c>
      <c r="E905" s="117">
        <f>SUM(E906:E909)</f>
        <v>0</v>
      </c>
      <c r="F905" s="137" t="s">
        <v>1798</v>
      </c>
    </row>
    <row r="906" spans="1:6" ht="18" x14ac:dyDescent="0.2">
      <c r="A906" s="104"/>
      <c r="B906" s="105" t="s">
        <v>514</v>
      </c>
      <c r="C906" s="125">
        <v>4611</v>
      </c>
      <c r="D906" s="121"/>
      <c r="E906" s="121">
        <v>0</v>
      </c>
      <c r="F906" s="137" t="s">
        <v>1798</v>
      </c>
    </row>
    <row r="907" spans="1:6" ht="18" x14ac:dyDescent="0.2">
      <c r="A907" s="104"/>
      <c r="B907" s="105" t="s">
        <v>515</v>
      </c>
      <c r="C907" s="125">
        <v>485</v>
      </c>
      <c r="D907" s="121">
        <v>0</v>
      </c>
      <c r="E907" s="121"/>
      <c r="F907" s="137" t="s">
        <v>1798</v>
      </c>
    </row>
    <row r="908" spans="1:6" ht="18" x14ac:dyDescent="0.2">
      <c r="A908" s="104"/>
      <c r="B908" s="105" t="s">
        <v>516</v>
      </c>
      <c r="C908" s="125">
        <v>3342</v>
      </c>
      <c r="D908" s="121">
        <v>0</v>
      </c>
      <c r="E908" s="121"/>
      <c r="F908" s="137" t="s">
        <v>1798</v>
      </c>
    </row>
    <row r="909" spans="1:6" ht="18" x14ac:dyDescent="0.2">
      <c r="A909" s="104"/>
      <c r="B909" s="105" t="s">
        <v>517</v>
      </c>
      <c r="C909" s="125">
        <v>166</v>
      </c>
      <c r="D909" s="121">
        <v>0</v>
      </c>
      <c r="E909" s="121"/>
      <c r="F909" s="137" t="s">
        <v>1798</v>
      </c>
    </row>
    <row r="910" spans="1:6" ht="18" x14ac:dyDescent="0.2">
      <c r="A910" s="114">
        <v>4</v>
      </c>
      <c r="B910" s="115" t="s">
        <v>1646</v>
      </c>
      <c r="C910" s="116">
        <v>2556</v>
      </c>
      <c r="D910" s="117">
        <f>SUM(D911:D912)</f>
        <v>0</v>
      </c>
      <c r="E910" s="117">
        <f>SUM(E911:E912)</f>
        <v>0</v>
      </c>
      <c r="F910" s="137" t="s">
        <v>1798</v>
      </c>
    </row>
    <row r="911" spans="1:6" ht="18" x14ac:dyDescent="0.2">
      <c r="A911" s="104"/>
      <c r="B911" s="105" t="s">
        <v>518</v>
      </c>
      <c r="C911" s="125">
        <v>1883</v>
      </c>
      <c r="D911" s="121">
        <v>0</v>
      </c>
      <c r="E911" s="121"/>
      <c r="F911" s="137" t="s">
        <v>1798</v>
      </c>
    </row>
    <row r="912" spans="1:6" ht="18" x14ac:dyDescent="0.2">
      <c r="A912" s="104"/>
      <c r="B912" s="105" t="s">
        <v>519</v>
      </c>
      <c r="C912" s="125">
        <v>673</v>
      </c>
      <c r="D912" s="121">
        <v>0</v>
      </c>
      <c r="E912" s="121"/>
      <c r="F912" s="137" t="s">
        <v>1798</v>
      </c>
    </row>
    <row r="913" spans="1:6" ht="18" x14ac:dyDescent="0.2">
      <c r="A913" s="114">
        <v>5</v>
      </c>
      <c r="B913" s="115" t="s">
        <v>1647</v>
      </c>
      <c r="C913" s="116">
        <v>938</v>
      </c>
      <c r="D913" s="117">
        <f>SUM(D914:D918)</f>
        <v>0</v>
      </c>
      <c r="E913" s="117">
        <f>SUM(E914:E918)</f>
        <v>0</v>
      </c>
      <c r="F913" s="137" t="s">
        <v>1798</v>
      </c>
    </row>
    <row r="914" spans="1:6" ht="18" x14ac:dyDescent="0.2">
      <c r="A914" s="104"/>
      <c r="B914" s="105" t="s">
        <v>520</v>
      </c>
      <c r="C914" s="125">
        <v>409</v>
      </c>
      <c r="D914" s="121">
        <v>0</v>
      </c>
      <c r="E914" s="121"/>
      <c r="F914" s="137" t="s">
        <v>1798</v>
      </c>
    </row>
    <row r="915" spans="1:6" ht="18" x14ac:dyDescent="0.2">
      <c r="A915" s="104"/>
      <c r="B915" s="105" t="s">
        <v>521</v>
      </c>
      <c r="C915" s="125">
        <v>43</v>
      </c>
      <c r="D915" s="121">
        <v>0</v>
      </c>
      <c r="E915" s="121"/>
      <c r="F915" s="137" t="s">
        <v>1798</v>
      </c>
    </row>
    <row r="916" spans="1:6" ht="18" x14ac:dyDescent="0.2">
      <c r="A916" s="104"/>
      <c r="B916" s="105" t="s">
        <v>522</v>
      </c>
      <c r="C916" s="125">
        <v>18</v>
      </c>
      <c r="D916" s="121">
        <v>0</v>
      </c>
      <c r="E916" s="121"/>
      <c r="F916" s="137" t="s">
        <v>1798</v>
      </c>
    </row>
    <row r="917" spans="1:6" ht="18" x14ac:dyDescent="0.2">
      <c r="A917" s="104"/>
      <c r="B917" s="105" t="s">
        <v>523</v>
      </c>
      <c r="C917" s="125">
        <v>92</v>
      </c>
      <c r="D917" s="121">
        <v>0</v>
      </c>
      <c r="E917" s="121"/>
      <c r="F917" s="137" t="s">
        <v>1798</v>
      </c>
    </row>
    <row r="918" spans="1:6" ht="18" x14ac:dyDescent="0.2">
      <c r="A918" s="104"/>
      <c r="B918" s="105" t="s">
        <v>524</v>
      </c>
      <c r="C918" s="125">
        <v>376</v>
      </c>
      <c r="D918" s="121">
        <v>0</v>
      </c>
      <c r="E918" s="121"/>
      <c r="F918" s="137" t="s">
        <v>1798</v>
      </c>
    </row>
    <row r="919" spans="1:6" ht="18" x14ac:dyDescent="0.2">
      <c r="A919" s="114">
        <v>6</v>
      </c>
      <c r="B919" s="115" t="s">
        <v>1648</v>
      </c>
      <c r="C919" s="116">
        <v>2044</v>
      </c>
      <c r="D919" s="117">
        <f>SUM(D920:D923)</f>
        <v>0</v>
      </c>
      <c r="E919" s="117">
        <f>SUM(E920:E923)</f>
        <v>0</v>
      </c>
      <c r="F919" s="137" t="s">
        <v>1798</v>
      </c>
    </row>
    <row r="920" spans="1:6" ht="18" x14ac:dyDescent="0.2">
      <c r="A920" s="104"/>
      <c r="B920" s="105" t="s">
        <v>525</v>
      </c>
      <c r="C920" s="125">
        <v>139</v>
      </c>
      <c r="D920" s="121">
        <v>0</v>
      </c>
      <c r="E920" s="121"/>
      <c r="F920" s="137" t="s">
        <v>1798</v>
      </c>
    </row>
    <row r="921" spans="1:6" ht="18" x14ac:dyDescent="0.2">
      <c r="A921" s="104"/>
      <c r="B921" s="105" t="s">
        <v>526</v>
      </c>
      <c r="C921" s="125">
        <v>628</v>
      </c>
      <c r="D921" s="121">
        <v>0</v>
      </c>
      <c r="E921" s="121"/>
      <c r="F921" s="137" t="s">
        <v>1798</v>
      </c>
    </row>
    <row r="922" spans="1:6" ht="18" x14ac:dyDescent="0.2">
      <c r="A922" s="104"/>
      <c r="B922" s="105" t="s">
        <v>527</v>
      </c>
      <c r="C922" s="125">
        <v>1004</v>
      </c>
      <c r="D922" s="121">
        <v>0</v>
      </c>
      <c r="E922" s="121"/>
      <c r="F922" s="137" t="s">
        <v>1798</v>
      </c>
    </row>
    <row r="923" spans="1:6" ht="18" x14ac:dyDescent="0.2">
      <c r="A923" s="104"/>
      <c r="B923" s="105" t="s">
        <v>528</v>
      </c>
      <c r="C923" s="125">
        <v>273</v>
      </c>
      <c r="D923" s="121">
        <v>0</v>
      </c>
      <c r="E923" s="121"/>
      <c r="F923" s="137" t="s">
        <v>1798</v>
      </c>
    </row>
    <row r="924" spans="1:6" ht="18" x14ac:dyDescent="0.2">
      <c r="A924" s="114">
        <v>7</v>
      </c>
      <c r="B924" s="115" t="s">
        <v>1649</v>
      </c>
      <c r="C924" s="116">
        <v>929</v>
      </c>
      <c r="D924" s="117">
        <f>SUM(D925:D926)</f>
        <v>0</v>
      </c>
      <c r="E924" s="117">
        <f>SUM(E925:E926)</f>
        <v>0</v>
      </c>
      <c r="F924" s="137" t="s">
        <v>1798</v>
      </c>
    </row>
    <row r="925" spans="1:6" ht="18" x14ac:dyDescent="0.2">
      <c r="A925" s="104"/>
      <c r="B925" s="105" t="s">
        <v>529</v>
      </c>
      <c r="C925" s="125">
        <v>667</v>
      </c>
      <c r="D925" s="121">
        <v>0</v>
      </c>
      <c r="E925" s="121">
        <v>0</v>
      </c>
      <c r="F925" s="137" t="s">
        <v>1798</v>
      </c>
    </row>
    <row r="926" spans="1:6" ht="18" x14ac:dyDescent="0.2">
      <c r="A926" s="104"/>
      <c r="B926" s="105" t="s">
        <v>530</v>
      </c>
      <c r="C926" s="125">
        <v>262</v>
      </c>
      <c r="D926" s="121">
        <v>0</v>
      </c>
      <c r="E926" s="121"/>
      <c r="F926" s="137" t="s">
        <v>1798</v>
      </c>
    </row>
    <row r="927" spans="1:6" ht="18" x14ac:dyDescent="0.2">
      <c r="A927" s="114">
        <v>8</v>
      </c>
      <c r="B927" s="115" t="s">
        <v>1650</v>
      </c>
      <c r="C927" s="116">
        <v>1105</v>
      </c>
      <c r="D927" s="117">
        <f>SUM(D928:D930)</f>
        <v>0</v>
      </c>
      <c r="E927" s="117">
        <f>SUM(E928:E930)</f>
        <v>0</v>
      </c>
      <c r="F927" s="137" t="s">
        <v>1798</v>
      </c>
    </row>
    <row r="928" spans="1:6" ht="18" x14ac:dyDescent="0.2">
      <c r="A928" s="104"/>
      <c r="B928" s="105" t="s">
        <v>531</v>
      </c>
      <c r="C928" s="125">
        <v>495</v>
      </c>
      <c r="D928" s="121">
        <v>0</v>
      </c>
      <c r="E928" s="121"/>
      <c r="F928" s="137" t="s">
        <v>1798</v>
      </c>
    </row>
    <row r="929" spans="1:6" ht="18" x14ac:dyDescent="0.2">
      <c r="A929" s="104"/>
      <c r="B929" s="105" t="s">
        <v>532</v>
      </c>
      <c r="C929" s="125">
        <v>321</v>
      </c>
      <c r="D929" s="121">
        <v>0</v>
      </c>
      <c r="E929" s="121"/>
      <c r="F929" s="137" t="s">
        <v>1798</v>
      </c>
    </row>
    <row r="930" spans="1:6" ht="18" x14ac:dyDescent="0.2">
      <c r="A930" s="104"/>
      <c r="B930" s="105" t="s">
        <v>533</v>
      </c>
      <c r="C930" s="125">
        <v>289</v>
      </c>
      <c r="D930" s="121">
        <v>0</v>
      </c>
      <c r="E930" s="121"/>
      <c r="F930" s="137" t="s">
        <v>1798</v>
      </c>
    </row>
    <row r="931" spans="1:6" ht="18" x14ac:dyDescent="0.2">
      <c r="A931" s="114">
        <v>9</v>
      </c>
      <c r="B931" s="115" t="s">
        <v>1651</v>
      </c>
      <c r="C931" s="116">
        <v>1688</v>
      </c>
      <c r="D931" s="117">
        <f>SUM(D932:D935)</f>
        <v>0</v>
      </c>
      <c r="E931" s="117">
        <f>SUM(E932:E935)</f>
        <v>0</v>
      </c>
      <c r="F931" s="137" t="s">
        <v>1798</v>
      </c>
    </row>
    <row r="932" spans="1:6" ht="18" x14ac:dyDescent="0.2">
      <c r="A932" s="104"/>
      <c r="B932" s="105" t="s">
        <v>534</v>
      </c>
      <c r="C932" s="125">
        <v>572</v>
      </c>
      <c r="D932" s="121">
        <v>0</v>
      </c>
      <c r="E932" s="121"/>
      <c r="F932" s="137" t="s">
        <v>1798</v>
      </c>
    </row>
    <row r="933" spans="1:6" ht="18" x14ac:dyDescent="0.2">
      <c r="A933" s="104"/>
      <c r="B933" s="105" t="s">
        <v>535</v>
      </c>
      <c r="C933" s="125">
        <v>299</v>
      </c>
      <c r="D933" s="121">
        <v>0</v>
      </c>
      <c r="E933" s="121"/>
      <c r="F933" s="137" t="s">
        <v>1798</v>
      </c>
    </row>
    <row r="934" spans="1:6" ht="18" x14ac:dyDescent="0.2">
      <c r="A934" s="104"/>
      <c r="B934" s="105" t="s">
        <v>536</v>
      </c>
      <c r="C934" s="125">
        <v>580</v>
      </c>
      <c r="D934" s="121">
        <v>0</v>
      </c>
      <c r="E934" s="121"/>
      <c r="F934" s="137" t="s">
        <v>1798</v>
      </c>
    </row>
    <row r="935" spans="1:6" ht="18" x14ac:dyDescent="0.2">
      <c r="A935" s="104"/>
      <c r="B935" s="105" t="s">
        <v>537</v>
      </c>
      <c r="C935" s="125">
        <v>237</v>
      </c>
      <c r="D935" s="121">
        <v>0</v>
      </c>
      <c r="E935" s="121"/>
      <c r="F935" s="137" t="s">
        <v>1798</v>
      </c>
    </row>
    <row r="936" spans="1:6" ht="18" x14ac:dyDescent="0.2">
      <c r="A936" s="114">
        <v>10</v>
      </c>
      <c r="B936" s="115" t="s">
        <v>1652</v>
      </c>
      <c r="C936" s="116">
        <v>1271</v>
      </c>
      <c r="D936" s="117">
        <f>SUM(D937:D940)</f>
        <v>0</v>
      </c>
      <c r="E936" s="117">
        <f>SUM(E937:E940)</f>
        <v>0</v>
      </c>
      <c r="F936" s="137" t="s">
        <v>1798</v>
      </c>
    </row>
    <row r="937" spans="1:6" ht="18" x14ac:dyDescent="0.2">
      <c r="A937" s="104"/>
      <c r="B937" s="105" t="s">
        <v>538</v>
      </c>
      <c r="C937" s="125">
        <v>1128</v>
      </c>
      <c r="D937" s="121">
        <v>0</v>
      </c>
      <c r="E937" s="121"/>
      <c r="F937" s="137" t="s">
        <v>1798</v>
      </c>
    </row>
    <row r="938" spans="1:6" ht="18" x14ac:dyDescent="0.2">
      <c r="A938" s="104"/>
      <c r="B938" s="105" t="s">
        <v>539</v>
      </c>
      <c r="C938" s="125">
        <v>99</v>
      </c>
      <c r="D938" s="121">
        <v>0</v>
      </c>
      <c r="E938" s="121"/>
      <c r="F938" s="137" t="s">
        <v>1798</v>
      </c>
    </row>
    <row r="939" spans="1:6" ht="18" x14ac:dyDescent="0.2">
      <c r="A939" s="104"/>
      <c r="B939" s="105" t="s">
        <v>540</v>
      </c>
      <c r="C939" s="125">
        <v>44</v>
      </c>
      <c r="D939" s="121">
        <v>0</v>
      </c>
      <c r="E939" s="121"/>
      <c r="F939" s="137" t="s">
        <v>1798</v>
      </c>
    </row>
    <row r="940" spans="1:6" ht="18" x14ac:dyDescent="0.2">
      <c r="A940" s="104"/>
      <c r="B940" s="105" t="s">
        <v>541</v>
      </c>
      <c r="C940" s="125">
        <v>0</v>
      </c>
      <c r="D940" s="121">
        <v>0</v>
      </c>
      <c r="E940" s="121"/>
      <c r="F940" s="137" t="s">
        <v>1798</v>
      </c>
    </row>
    <row r="941" spans="1:6" ht="18" x14ac:dyDescent="0.2">
      <c r="A941" s="114">
        <v>11</v>
      </c>
      <c r="B941" s="115" t="s">
        <v>1653</v>
      </c>
      <c r="C941" s="116">
        <v>830</v>
      </c>
      <c r="D941" s="117">
        <f>SUM(D942:D944)</f>
        <v>0</v>
      </c>
      <c r="E941" s="117">
        <f>SUM(E942:E944)</f>
        <v>0</v>
      </c>
      <c r="F941" s="137" t="s">
        <v>1798</v>
      </c>
    </row>
    <row r="942" spans="1:6" ht="18" x14ac:dyDescent="0.2">
      <c r="A942" s="104"/>
      <c r="B942" s="105" t="s">
        <v>542</v>
      </c>
      <c r="C942" s="125">
        <v>576</v>
      </c>
      <c r="D942" s="121">
        <v>0</v>
      </c>
      <c r="E942" s="121"/>
      <c r="F942" s="137" t="s">
        <v>1798</v>
      </c>
    </row>
    <row r="943" spans="1:6" ht="18" x14ac:dyDescent="0.2">
      <c r="A943" s="104"/>
      <c r="B943" s="105" t="s">
        <v>543</v>
      </c>
      <c r="C943" s="125">
        <v>164</v>
      </c>
      <c r="D943" s="121">
        <v>0</v>
      </c>
      <c r="E943" s="121"/>
      <c r="F943" s="137" t="s">
        <v>1798</v>
      </c>
    </row>
    <row r="944" spans="1:6" ht="18" x14ac:dyDescent="0.2">
      <c r="A944" s="104"/>
      <c r="B944" s="105" t="s">
        <v>544</v>
      </c>
      <c r="C944" s="125">
        <v>90</v>
      </c>
      <c r="D944" s="121">
        <v>0</v>
      </c>
      <c r="E944" s="121"/>
      <c r="F944" s="137" t="s">
        <v>1798</v>
      </c>
    </row>
    <row r="945" spans="1:6" ht="18" x14ac:dyDescent="0.2">
      <c r="A945" s="114">
        <v>12</v>
      </c>
      <c r="B945" s="115" t="s">
        <v>1654</v>
      </c>
      <c r="C945" s="116">
        <v>892</v>
      </c>
      <c r="D945" s="117">
        <f>SUM(D946:D948)</f>
        <v>0</v>
      </c>
      <c r="E945" s="117">
        <f>SUM(E946:E948)</f>
        <v>0</v>
      </c>
      <c r="F945" s="137" t="s">
        <v>1798</v>
      </c>
    </row>
    <row r="946" spans="1:6" ht="18" x14ac:dyDescent="0.2">
      <c r="A946" s="104"/>
      <c r="B946" s="105" t="s">
        <v>545</v>
      </c>
      <c r="C946" s="125">
        <v>659</v>
      </c>
      <c r="D946" s="121">
        <v>0</v>
      </c>
      <c r="E946" s="121"/>
      <c r="F946" s="137" t="s">
        <v>1798</v>
      </c>
    </row>
    <row r="947" spans="1:6" ht="18" x14ac:dyDescent="0.2">
      <c r="A947" s="104"/>
      <c r="B947" s="105" t="s">
        <v>546</v>
      </c>
      <c r="C947" s="125">
        <v>233</v>
      </c>
      <c r="D947" s="121">
        <v>0</v>
      </c>
      <c r="E947" s="121"/>
      <c r="F947" s="137" t="s">
        <v>1798</v>
      </c>
    </row>
    <row r="948" spans="1:6" ht="18" x14ac:dyDescent="0.2">
      <c r="A948" s="104"/>
      <c r="B948" s="105" t="s">
        <v>547</v>
      </c>
      <c r="C948" s="125">
        <v>0</v>
      </c>
      <c r="D948" s="121">
        <v>0</v>
      </c>
      <c r="E948" s="121"/>
      <c r="F948" s="137" t="s">
        <v>1798</v>
      </c>
    </row>
    <row r="949" spans="1:6" ht="18" x14ac:dyDescent="0.2">
      <c r="A949" s="114">
        <v>13</v>
      </c>
      <c r="B949" s="115" t="s">
        <v>1655</v>
      </c>
      <c r="C949" s="116">
        <v>1412</v>
      </c>
      <c r="D949" s="117">
        <f>SUM(D950:D952)</f>
        <v>0</v>
      </c>
      <c r="E949" s="117">
        <f>SUM(E950:E952)</f>
        <v>0</v>
      </c>
      <c r="F949" s="137" t="s">
        <v>1798</v>
      </c>
    </row>
    <row r="950" spans="1:6" ht="18" x14ac:dyDescent="0.2">
      <c r="A950" s="104"/>
      <c r="B950" s="105" t="s">
        <v>548</v>
      </c>
      <c r="C950" s="125">
        <v>605</v>
      </c>
      <c r="D950" s="121">
        <v>0</v>
      </c>
      <c r="E950" s="121"/>
      <c r="F950" s="137" t="s">
        <v>1798</v>
      </c>
    </row>
    <row r="951" spans="1:6" ht="18" x14ac:dyDescent="0.2">
      <c r="A951" s="104"/>
      <c r="B951" s="105" t="s">
        <v>549</v>
      </c>
      <c r="C951" s="125">
        <v>150</v>
      </c>
      <c r="D951" s="121">
        <v>0</v>
      </c>
      <c r="E951" s="121"/>
      <c r="F951" s="137" t="s">
        <v>1798</v>
      </c>
    </row>
    <row r="952" spans="1:6" ht="18" x14ac:dyDescent="0.2">
      <c r="A952" s="59"/>
      <c r="B952" s="59" t="s">
        <v>550</v>
      </c>
      <c r="C952" s="125">
        <v>657</v>
      </c>
      <c r="D952" s="121">
        <v>0</v>
      </c>
      <c r="E952" s="121"/>
      <c r="F952" s="137" t="s">
        <v>1798</v>
      </c>
    </row>
    <row r="953" spans="1:6" ht="16" x14ac:dyDescent="0.2">
      <c r="A953" s="132"/>
      <c r="B953" s="129" t="s">
        <v>19</v>
      </c>
      <c r="C953" s="130">
        <v>22000</v>
      </c>
      <c r="D953" s="113">
        <f>D954+D961+D964+D968+D970+D973+D976+D978+D982+D985+D991+D995+D997+D1001+D1004</f>
        <v>1</v>
      </c>
      <c r="E953" s="113">
        <f>E954+E961+E964+E968+E970+E973+E976+E978+E982+E985+E991+E995+E997+E1001+E1004</f>
        <v>0</v>
      </c>
      <c r="F953" s="84">
        <f>E953*100/D953</f>
        <v>0</v>
      </c>
    </row>
    <row r="954" spans="1:6" ht="16" x14ac:dyDescent="0.2">
      <c r="A954" s="114">
        <v>1</v>
      </c>
      <c r="B954" s="115" t="s">
        <v>1656</v>
      </c>
      <c r="C954" s="116">
        <v>8020</v>
      </c>
      <c r="D954" s="117">
        <f>SUM(D955:D960)</f>
        <v>1</v>
      </c>
      <c r="E954" s="117">
        <f>SUM(E955:E960)</f>
        <v>0</v>
      </c>
      <c r="F954" s="84">
        <f>E954*100/D954</f>
        <v>0</v>
      </c>
    </row>
    <row r="955" spans="1:6" ht="16" x14ac:dyDescent="0.2">
      <c r="A955" s="105"/>
      <c r="B955" s="105" t="s">
        <v>799</v>
      </c>
      <c r="C955" s="121">
        <v>7403</v>
      </c>
      <c r="D955" s="121">
        <v>1</v>
      </c>
      <c r="E955" s="121">
        <v>0</v>
      </c>
      <c r="F955" s="84">
        <f>E955*100/D955</f>
        <v>0</v>
      </c>
    </row>
    <row r="956" spans="1:6" ht="18" x14ac:dyDescent="0.2">
      <c r="A956" s="105"/>
      <c r="B956" s="105" t="s">
        <v>794</v>
      </c>
      <c r="C956" s="121">
        <v>120</v>
      </c>
      <c r="D956" s="121">
        <v>0</v>
      </c>
      <c r="E956" s="121"/>
      <c r="F956" s="137" t="s">
        <v>1798</v>
      </c>
    </row>
    <row r="957" spans="1:6" ht="18" x14ac:dyDescent="0.2">
      <c r="A957" s="105"/>
      <c r="B957" s="105" t="s">
        <v>795</v>
      </c>
      <c r="C957" s="121">
        <v>12</v>
      </c>
      <c r="D957" s="121">
        <v>0</v>
      </c>
      <c r="E957" s="121"/>
      <c r="F957" s="137" t="s">
        <v>1798</v>
      </c>
    </row>
    <row r="958" spans="1:6" ht="18" x14ac:dyDescent="0.2">
      <c r="A958" s="105"/>
      <c r="B958" s="105" t="s">
        <v>796</v>
      </c>
      <c r="C958" s="121">
        <v>23</v>
      </c>
      <c r="D958" s="121">
        <v>0</v>
      </c>
      <c r="E958" s="121"/>
      <c r="F958" s="137" t="s">
        <v>1798</v>
      </c>
    </row>
    <row r="959" spans="1:6" ht="18" x14ac:dyDescent="0.2">
      <c r="A959" s="105"/>
      <c r="B959" s="105" t="s">
        <v>797</v>
      </c>
      <c r="C959" s="121">
        <v>102</v>
      </c>
      <c r="D959" s="121">
        <v>0</v>
      </c>
      <c r="E959" s="121"/>
      <c r="F959" s="137" t="s">
        <v>1798</v>
      </c>
    </row>
    <row r="960" spans="1:6" ht="18" x14ac:dyDescent="0.2">
      <c r="A960" s="104"/>
      <c r="B960" s="105" t="s">
        <v>798</v>
      </c>
      <c r="C960" s="125">
        <v>360</v>
      </c>
      <c r="D960" s="121">
        <v>0</v>
      </c>
      <c r="E960" s="121"/>
      <c r="F960" s="137" t="s">
        <v>1798</v>
      </c>
    </row>
    <row r="961" spans="1:6" ht="18" x14ac:dyDescent="0.2">
      <c r="A961" s="114">
        <v>2</v>
      </c>
      <c r="B961" s="115" t="s">
        <v>1657</v>
      </c>
      <c r="C961" s="116">
        <v>678</v>
      </c>
      <c r="D961" s="117">
        <f>SUM(D962:D963)</f>
        <v>0</v>
      </c>
      <c r="E961" s="117">
        <f>SUM(E962:E963)</f>
        <v>0</v>
      </c>
      <c r="F961" s="137" t="s">
        <v>1798</v>
      </c>
    </row>
    <row r="962" spans="1:6" ht="18" x14ac:dyDescent="0.2">
      <c r="A962" s="104"/>
      <c r="B962" s="105" t="s">
        <v>800</v>
      </c>
      <c r="C962" s="125">
        <v>469</v>
      </c>
      <c r="D962" s="121">
        <v>0</v>
      </c>
      <c r="E962" s="121"/>
      <c r="F962" s="137" t="s">
        <v>1798</v>
      </c>
    </row>
    <row r="963" spans="1:6" ht="18" x14ac:dyDescent="0.2">
      <c r="A963" s="104"/>
      <c r="B963" s="105" t="s">
        <v>801</v>
      </c>
      <c r="C963" s="125">
        <v>209</v>
      </c>
      <c r="D963" s="121">
        <v>0</v>
      </c>
      <c r="E963" s="121"/>
      <c r="F963" s="137" t="s">
        <v>1798</v>
      </c>
    </row>
    <row r="964" spans="1:6" ht="18" x14ac:dyDescent="0.2">
      <c r="A964" s="114">
        <v>3</v>
      </c>
      <c r="B964" s="115" t="s">
        <v>1658</v>
      </c>
      <c r="C964" s="116">
        <v>2620</v>
      </c>
      <c r="D964" s="117">
        <f>SUM(D965:D967)</f>
        <v>0</v>
      </c>
      <c r="E964" s="117">
        <f>SUM(E965:E967)</f>
        <v>0</v>
      </c>
      <c r="F964" s="137" t="s">
        <v>1798</v>
      </c>
    </row>
    <row r="965" spans="1:6" ht="18" x14ac:dyDescent="0.2">
      <c r="A965" s="104"/>
      <c r="B965" s="105" t="s">
        <v>802</v>
      </c>
      <c r="C965" s="125">
        <v>2352</v>
      </c>
      <c r="D965" s="121">
        <v>0</v>
      </c>
      <c r="E965" s="121"/>
      <c r="F965" s="137" t="s">
        <v>1798</v>
      </c>
    </row>
    <row r="966" spans="1:6" ht="18" x14ac:dyDescent="0.2">
      <c r="A966" s="104"/>
      <c r="B966" s="105" t="s">
        <v>803</v>
      </c>
      <c r="C966" s="125">
        <v>111</v>
      </c>
      <c r="D966" s="121">
        <v>0</v>
      </c>
      <c r="E966" s="121"/>
      <c r="F966" s="137" t="s">
        <v>1798</v>
      </c>
    </row>
    <row r="967" spans="1:6" ht="18" x14ac:dyDescent="0.2">
      <c r="A967" s="104"/>
      <c r="B967" s="105" t="s">
        <v>804</v>
      </c>
      <c r="C967" s="125">
        <v>157</v>
      </c>
      <c r="D967" s="121">
        <v>0</v>
      </c>
      <c r="E967" s="121"/>
      <c r="F967" s="137" t="s">
        <v>1798</v>
      </c>
    </row>
    <row r="968" spans="1:6" ht="18" x14ac:dyDescent="0.2">
      <c r="A968" s="114">
        <v>4</v>
      </c>
      <c r="B968" s="115" t="s">
        <v>1659</v>
      </c>
      <c r="C968" s="116">
        <v>490</v>
      </c>
      <c r="D968" s="117">
        <f>SUM(D969)</f>
        <v>0</v>
      </c>
      <c r="E968" s="117">
        <f>SUM(E969)</f>
        <v>0</v>
      </c>
      <c r="F968" s="137" t="s">
        <v>1798</v>
      </c>
    </row>
    <row r="969" spans="1:6" ht="18" x14ac:dyDescent="0.2">
      <c r="A969" s="104"/>
      <c r="B969" s="105" t="s">
        <v>807</v>
      </c>
      <c r="C969" s="125">
        <v>490</v>
      </c>
      <c r="D969" s="121">
        <v>0</v>
      </c>
      <c r="E969" s="121"/>
      <c r="F969" s="137" t="s">
        <v>1798</v>
      </c>
    </row>
    <row r="970" spans="1:6" ht="18" x14ac:dyDescent="0.2">
      <c r="A970" s="114">
        <v>5</v>
      </c>
      <c r="B970" s="115" t="s">
        <v>1660</v>
      </c>
      <c r="C970" s="116">
        <v>814</v>
      </c>
      <c r="D970" s="117">
        <f>SUM(D971:D972)</f>
        <v>0</v>
      </c>
      <c r="E970" s="117">
        <f>SUM(E971:E972)</f>
        <v>0</v>
      </c>
      <c r="F970" s="137" t="s">
        <v>1798</v>
      </c>
    </row>
    <row r="971" spans="1:6" ht="18" x14ac:dyDescent="0.2">
      <c r="A971" s="104"/>
      <c r="B971" s="105" t="s">
        <v>805</v>
      </c>
      <c r="C971" s="125">
        <v>469</v>
      </c>
      <c r="D971" s="121">
        <v>0</v>
      </c>
      <c r="E971" s="121"/>
      <c r="F971" s="137" t="s">
        <v>1798</v>
      </c>
    </row>
    <row r="972" spans="1:6" ht="18" x14ac:dyDescent="0.2">
      <c r="A972" s="104"/>
      <c r="B972" s="105" t="s">
        <v>806</v>
      </c>
      <c r="C972" s="125">
        <v>45</v>
      </c>
      <c r="D972" s="121">
        <v>0</v>
      </c>
      <c r="E972" s="121"/>
      <c r="F972" s="137" t="s">
        <v>1798</v>
      </c>
    </row>
    <row r="973" spans="1:6" ht="18" x14ac:dyDescent="0.2">
      <c r="A973" s="114">
        <v>6</v>
      </c>
      <c r="B973" s="115" t="s">
        <v>1661</v>
      </c>
      <c r="C973" s="116">
        <v>490</v>
      </c>
      <c r="D973" s="117">
        <f>SUM(D974:D975)</f>
        <v>0</v>
      </c>
      <c r="E973" s="117">
        <f>SUM(E974:E975)</f>
        <v>0</v>
      </c>
      <c r="F973" s="137" t="s">
        <v>1798</v>
      </c>
    </row>
    <row r="974" spans="1:6" ht="18" x14ac:dyDescent="0.2">
      <c r="A974" s="104"/>
      <c r="B974" s="105" t="s">
        <v>808</v>
      </c>
      <c r="C974" s="125">
        <v>377</v>
      </c>
      <c r="D974" s="121">
        <v>0</v>
      </c>
      <c r="E974" s="121"/>
      <c r="F974" s="137" t="s">
        <v>1798</v>
      </c>
    </row>
    <row r="975" spans="1:6" ht="18" x14ac:dyDescent="0.2">
      <c r="A975" s="104"/>
      <c r="B975" s="105" t="s">
        <v>809</v>
      </c>
      <c r="C975" s="125">
        <v>113</v>
      </c>
      <c r="D975" s="121">
        <v>0</v>
      </c>
      <c r="E975" s="121"/>
      <c r="F975" s="137" t="s">
        <v>1798</v>
      </c>
    </row>
    <row r="976" spans="1:6" ht="18" x14ac:dyDescent="0.2">
      <c r="A976" s="114">
        <v>7</v>
      </c>
      <c r="B976" s="115" t="s">
        <v>1662</v>
      </c>
      <c r="C976" s="116">
        <v>790</v>
      </c>
      <c r="D976" s="117">
        <f>SUM(D977)</f>
        <v>0</v>
      </c>
      <c r="E976" s="117">
        <f>SUM(E977)</f>
        <v>0</v>
      </c>
      <c r="F976" s="137" t="s">
        <v>1798</v>
      </c>
    </row>
    <row r="977" spans="1:6" ht="18" x14ac:dyDescent="0.2">
      <c r="A977" s="104"/>
      <c r="B977" s="105" t="s">
        <v>810</v>
      </c>
      <c r="C977" s="125">
        <v>790</v>
      </c>
      <c r="D977" s="121">
        <v>0</v>
      </c>
      <c r="E977" s="121"/>
      <c r="F977" s="137" t="s">
        <v>1798</v>
      </c>
    </row>
    <row r="978" spans="1:6" ht="18" x14ac:dyDescent="0.2">
      <c r="A978" s="114">
        <v>8</v>
      </c>
      <c r="B978" s="115" t="s">
        <v>1663</v>
      </c>
      <c r="C978" s="116">
        <v>1466</v>
      </c>
      <c r="D978" s="117">
        <f>SUM(D979:D981)</f>
        <v>0</v>
      </c>
      <c r="E978" s="117">
        <f>SUM(E979:E981)</f>
        <v>0</v>
      </c>
      <c r="F978" s="137" t="s">
        <v>1798</v>
      </c>
    </row>
    <row r="979" spans="1:6" ht="18" x14ac:dyDescent="0.2">
      <c r="A979" s="104"/>
      <c r="B979" s="105" t="s">
        <v>811</v>
      </c>
      <c r="C979" s="125">
        <v>1421</v>
      </c>
      <c r="D979" s="121">
        <v>0</v>
      </c>
      <c r="E979" s="121"/>
      <c r="F979" s="137" t="s">
        <v>1798</v>
      </c>
    </row>
    <row r="980" spans="1:6" ht="18" x14ac:dyDescent="0.2">
      <c r="A980" s="104"/>
      <c r="B980" s="105" t="s">
        <v>812</v>
      </c>
      <c r="C980" s="125">
        <v>37</v>
      </c>
      <c r="D980" s="121">
        <v>0</v>
      </c>
      <c r="E980" s="121"/>
      <c r="F980" s="137" t="s">
        <v>1798</v>
      </c>
    </row>
    <row r="981" spans="1:6" ht="18" x14ac:dyDescent="0.2">
      <c r="A981" s="104"/>
      <c r="B981" s="105" t="s">
        <v>813</v>
      </c>
      <c r="C981" s="125">
        <v>8</v>
      </c>
      <c r="D981" s="121">
        <v>0</v>
      </c>
      <c r="E981" s="121"/>
      <c r="F981" s="137" t="s">
        <v>1798</v>
      </c>
    </row>
    <row r="982" spans="1:6" ht="18" x14ac:dyDescent="0.2">
      <c r="A982" s="114">
        <v>9</v>
      </c>
      <c r="B982" s="115" t="s">
        <v>1664</v>
      </c>
      <c r="C982" s="116">
        <v>1756</v>
      </c>
      <c r="D982" s="117">
        <f>SUM(D983:D984)</f>
        <v>0</v>
      </c>
      <c r="E982" s="117">
        <f>SUM(E983:E984)</f>
        <v>0</v>
      </c>
      <c r="F982" s="137" t="s">
        <v>1798</v>
      </c>
    </row>
    <row r="983" spans="1:6" ht="18" x14ac:dyDescent="0.2">
      <c r="A983" s="104"/>
      <c r="B983" s="105" t="s">
        <v>814</v>
      </c>
      <c r="C983" s="125">
        <v>1616</v>
      </c>
      <c r="D983" s="121">
        <v>0</v>
      </c>
      <c r="E983" s="121"/>
      <c r="F983" s="137" t="s">
        <v>1798</v>
      </c>
    </row>
    <row r="984" spans="1:6" ht="18" x14ac:dyDescent="0.2">
      <c r="A984" s="104"/>
      <c r="B984" s="105" t="s">
        <v>815</v>
      </c>
      <c r="C984" s="125">
        <v>140</v>
      </c>
      <c r="D984" s="121">
        <v>0</v>
      </c>
      <c r="E984" s="121"/>
      <c r="F984" s="137" t="s">
        <v>1798</v>
      </c>
    </row>
    <row r="985" spans="1:6" ht="18" x14ac:dyDescent="0.2">
      <c r="A985" s="114">
        <v>10</v>
      </c>
      <c r="B985" s="115" t="s">
        <v>1636</v>
      </c>
      <c r="C985" s="116">
        <v>1053</v>
      </c>
      <c r="D985" s="117">
        <f>SUM(D986:D990)</f>
        <v>0</v>
      </c>
      <c r="E985" s="117">
        <f>SUM(E986:E990)</f>
        <v>0</v>
      </c>
      <c r="F985" s="137" t="s">
        <v>1798</v>
      </c>
    </row>
    <row r="986" spans="1:6" ht="18" x14ac:dyDescent="0.2">
      <c r="A986" s="104"/>
      <c r="B986" s="105" t="s">
        <v>816</v>
      </c>
      <c r="C986" s="125">
        <v>795</v>
      </c>
      <c r="D986" s="121">
        <v>0</v>
      </c>
      <c r="E986" s="121"/>
      <c r="F986" s="137" t="s">
        <v>1798</v>
      </c>
    </row>
    <row r="987" spans="1:6" ht="18" x14ac:dyDescent="0.2">
      <c r="A987" s="104"/>
      <c r="B987" s="105" t="s">
        <v>817</v>
      </c>
      <c r="C987" s="125">
        <v>26</v>
      </c>
      <c r="D987" s="121">
        <v>0</v>
      </c>
      <c r="E987" s="121"/>
      <c r="F987" s="137" t="s">
        <v>1798</v>
      </c>
    </row>
    <row r="988" spans="1:6" ht="18" x14ac:dyDescent="0.2">
      <c r="A988" s="104"/>
      <c r="B988" s="105" t="s">
        <v>818</v>
      </c>
      <c r="C988" s="125">
        <v>7</v>
      </c>
      <c r="D988" s="121">
        <v>0</v>
      </c>
      <c r="E988" s="121"/>
      <c r="F988" s="137" t="s">
        <v>1798</v>
      </c>
    </row>
    <row r="989" spans="1:6" ht="18" x14ac:dyDescent="0.2">
      <c r="A989" s="104"/>
      <c r="B989" s="105" t="s">
        <v>819</v>
      </c>
      <c r="C989" s="125">
        <v>12</v>
      </c>
      <c r="D989" s="121">
        <v>0</v>
      </c>
      <c r="E989" s="121"/>
      <c r="F989" s="137" t="s">
        <v>1798</v>
      </c>
    </row>
    <row r="990" spans="1:6" ht="18" x14ac:dyDescent="0.2">
      <c r="A990" s="104"/>
      <c r="B990" s="105" t="s">
        <v>820</v>
      </c>
      <c r="C990" s="125">
        <v>213</v>
      </c>
      <c r="D990" s="121">
        <v>0</v>
      </c>
      <c r="E990" s="121"/>
      <c r="F990" s="137" t="s">
        <v>1798</v>
      </c>
    </row>
    <row r="991" spans="1:6" ht="18" x14ac:dyDescent="0.2">
      <c r="A991" s="114">
        <v>11</v>
      </c>
      <c r="B991" s="115" t="s">
        <v>1665</v>
      </c>
      <c r="C991" s="116">
        <v>821</v>
      </c>
      <c r="D991" s="117">
        <f>SUM(D992:D994)</f>
        <v>0</v>
      </c>
      <c r="E991" s="117">
        <f>SUM(E992:E994)</f>
        <v>0</v>
      </c>
      <c r="F991" s="137" t="s">
        <v>1798</v>
      </c>
    </row>
    <row r="992" spans="1:6" ht="18" x14ac:dyDescent="0.2">
      <c r="A992" s="104"/>
      <c r="B992" s="105" t="s">
        <v>821</v>
      </c>
      <c r="C992" s="125">
        <v>300</v>
      </c>
      <c r="D992" s="121">
        <v>0</v>
      </c>
      <c r="E992" s="121"/>
      <c r="F992" s="137" t="s">
        <v>1798</v>
      </c>
    </row>
    <row r="993" spans="1:6" ht="18" x14ac:dyDescent="0.2">
      <c r="A993" s="104"/>
      <c r="B993" s="105" t="s">
        <v>822</v>
      </c>
      <c r="C993" s="125">
        <v>274</v>
      </c>
      <c r="D993" s="121">
        <v>0</v>
      </c>
      <c r="E993" s="121"/>
      <c r="F993" s="137" t="s">
        <v>1798</v>
      </c>
    </row>
    <row r="994" spans="1:6" ht="18" x14ac:dyDescent="0.2">
      <c r="A994" s="104"/>
      <c r="B994" s="105" t="s">
        <v>823</v>
      </c>
      <c r="C994" s="125">
        <v>247</v>
      </c>
      <c r="D994" s="121">
        <v>0</v>
      </c>
      <c r="E994" s="121"/>
      <c r="F994" s="137" t="s">
        <v>1798</v>
      </c>
    </row>
    <row r="995" spans="1:6" ht="18" x14ac:dyDescent="0.2">
      <c r="A995" s="114">
        <v>12</v>
      </c>
      <c r="B995" s="115" t="s">
        <v>1666</v>
      </c>
      <c r="C995" s="116">
        <v>464</v>
      </c>
      <c r="D995" s="117">
        <f>SUM(D996)</f>
        <v>0</v>
      </c>
      <c r="E995" s="117">
        <f>SUM(E996)</f>
        <v>0</v>
      </c>
      <c r="F995" s="137" t="s">
        <v>1798</v>
      </c>
    </row>
    <row r="996" spans="1:6" ht="18" x14ac:dyDescent="0.2">
      <c r="A996" s="104"/>
      <c r="B996" s="105" t="s">
        <v>824</v>
      </c>
      <c r="C996" s="125">
        <v>464</v>
      </c>
      <c r="D996" s="121">
        <v>0</v>
      </c>
      <c r="E996" s="121"/>
      <c r="F996" s="137" t="s">
        <v>1798</v>
      </c>
    </row>
    <row r="997" spans="1:6" ht="18" x14ac:dyDescent="0.2">
      <c r="A997" s="114">
        <v>13</v>
      </c>
      <c r="B997" s="115" t="s">
        <v>1667</v>
      </c>
      <c r="C997" s="116">
        <v>791</v>
      </c>
      <c r="D997" s="117">
        <f>SUM(D998:D1000)</f>
        <v>0</v>
      </c>
      <c r="E997" s="117">
        <f>SUM(E998:E1000)</f>
        <v>0</v>
      </c>
      <c r="F997" s="137" t="s">
        <v>1798</v>
      </c>
    </row>
    <row r="998" spans="1:6" ht="18" x14ac:dyDescent="0.2">
      <c r="A998" s="104"/>
      <c r="B998" s="105" t="s">
        <v>825</v>
      </c>
      <c r="C998" s="125">
        <v>451</v>
      </c>
      <c r="D998" s="121">
        <v>0</v>
      </c>
      <c r="E998" s="121"/>
      <c r="F998" s="137" t="s">
        <v>1798</v>
      </c>
    </row>
    <row r="999" spans="1:6" ht="18" x14ac:dyDescent="0.2">
      <c r="A999" s="104"/>
      <c r="B999" s="105" t="s">
        <v>826</v>
      </c>
      <c r="C999" s="125">
        <v>294</v>
      </c>
      <c r="D999" s="121">
        <v>0</v>
      </c>
      <c r="E999" s="121"/>
      <c r="F999" s="137" t="s">
        <v>1798</v>
      </c>
    </row>
    <row r="1000" spans="1:6" ht="18" x14ac:dyDescent="0.2">
      <c r="A1000" s="104"/>
      <c r="B1000" s="105" t="s">
        <v>827</v>
      </c>
      <c r="C1000" s="125">
        <v>46</v>
      </c>
      <c r="D1000" s="121">
        <v>0</v>
      </c>
      <c r="E1000" s="121"/>
      <c r="F1000" s="137" t="s">
        <v>1798</v>
      </c>
    </row>
    <row r="1001" spans="1:6" ht="18" x14ac:dyDescent="0.2">
      <c r="A1001" s="114">
        <v>14</v>
      </c>
      <c r="B1001" s="115" t="s">
        <v>1668</v>
      </c>
      <c r="C1001" s="116">
        <v>614</v>
      </c>
      <c r="D1001" s="117">
        <f>SUM(D1002:D1003)</f>
        <v>0</v>
      </c>
      <c r="E1001" s="117">
        <f>SUM(E1002:E1003)</f>
        <v>0</v>
      </c>
      <c r="F1001" s="137" t="s">
        <v>1798</v>
      </c>
    </row>
    <row r="1002" spans="1:6" ht="18" x14ac:dyDescent="0.2">
      <c r="A1002" s="104"/>
      <c r="B1002" s="105" t="s">
        <v>828</v>
      </c>
      <c r="C1002" s="125">
        <v>453</v>
      </c>
      <c r="D1002" s="121">
        <v>0</v>
      </c>
      <c r="E1002" s="121"/>
      <c r="F1002" s="137" t="s">
        <v>1798</v>
      </c>
    </row>
    <row r="1003" spans="1:6" ht="18" x14ac:dyDescent="0.2">
      <c r="A1003" s="104"/>
      <c r="B1003" s="105" t="s">
        <v>769</v>
      </c>
      <c r="C1003" s="125">
        <v>161</v>
      </c>
      <c r="D1003" s="121">
        <v>0</v>
      </c>
      <c r="E1003" s="121"/>
      <c r="F1003" s="137" t="s">
        <v>1798</v>
      </c>
    </row>
    <row r="1004" spans="1:6" ht="18" x14ac:dyDescent="0.2">
      <c r="A1004" s="114">
        <v>15</v>
      </c>
      <c r="B1004" s="115" t="s">
        <v>1669</v>
      </c>
      <c r="C1004" s="116">
        <v>1162</v>
      </c>
      <c r="D1004" s="117">
        <f>SUM(D1005:D1008)</f>
        <v>0</v>
      </c>
      <c r="E1004" s="117">
        <f>SUM(E1005:E1008)</f>
        <v>0</v>
      </c>
      <c r="F1004" s="137" t="s">
        <v>1798</v>
      </c>
    </row>
    <row r="1005" spans="1:6" ht="18" x14ac:dyDescent="0.2">
      <c r="A1005" s="104"/>
      <c r="B1005" s="105" t="s">
        <v>829</v>
      </c>
      <c r="C1005" s="125">
        <v>529</v>
      </c>
      <c r="D1005" s="121">
        <v>0</v>
      </c>
      <c r="E1005" s="121"/>
      <c r="F1005" s="137" t="s">
        <v>1798</v>
      </c>
    </row>
    <row r="1006" spans="1:6" ht="18" x14ac:dyDescent="0.2">
      <c r="A1006" s="104"/>
      <c r="B1006" s="105" t="s">
        <v>830</v>
      </c>
      <c r="C1006" s="125">
        <v>633</v>
      </c>
      <c r="D1006" s="121">
        <v>0</v>
      </c>
      <c r="E1006" s="121"/>
      <c r="F1006" s="137" t="s">
        <v>1798</v>
      </c>
    </row>
    <row r="1007" spans="1:6" ht="18" x14ac:dyDescent="0.2">
      <c r="A1007" s="104"/>
      <c r="B1007" s="105" t="s">
        <v>831</v>
      </c>
      <c r="C1007" s="125">
        <v>0</v>
      </c>
      <c r="D1007" s="121">
        <v>0</v>
      </c>
      <c r="E1007" s="121"/>
      <c r="F1007" s="137" t="s">
        <v>1798</v>
      </c>
    </row>
    <row r="1008" spans="1:6" ht="18" x14ac:dyDescent="0.2">
      <c r="A1008" s="59"/>
      <c r="B1008" s="105" t="s">
        <v>832</v>
      </c>
      <c r="C1008" s="64">
        <v>0</v>
      </c>
      <c r="D1008" s="121">
        <v>0</v>
      </c>
      <c r="E1008" s="121"/>
      <c r="F1008" s="137" t="s">
        <v>1798</v>
      </c>
    </row>
    <row r="1009" spans="1:6" ht="16" x14ac:dyDescent="0.2">
      <c r="A1009" s="132"/>
      <c r="B1009" s="129" t="s">
        <v>20</v>
      </c>
      <c r="C1009" s="130">
        <v>39500</v>
      </c>
      <c r="D1009" s="113">
        <f>D1010+D1014+D1021+D1028+D1035+D1047+D1049+D1053+D1060+D1062+D1067+D1077+D1083+D1087+D1097+D1106+D1112+D1116+D1122+D1128+D1142+D1145+D1152</f>
        <v>1</v>
      </c>
      <c r="E1009" s="113">
        <f>E1010+E1014+E1021+E1028+E1035+E1047+E1049+E1053+E1060+E1062+E1067+E1077+E1083+E1087+E1097+E1106+E1112+E1116+E1122+E1128+E1142+E1145+E1152</f>
        <v>1</v>
      </c>
      <c r="F1009" s="84">
        <f>E1009*100/D1009</f>
        <v>100</v>
      </c>
    </row>
    <row r="1010" spans="1:6" ht="16" x14ac:dyDescent="0.2">
      <c r="A1010" s="114">
        <v>1</v>
      </c>
      <c r="B1010" s="115" t="s">
        <v>1670</v>
      </c>
      <c r="C1010" s="116">
        <v>6621</v>
      </c>
      <c r="D1010" s="117">
        <f>SUM(D1011:D1013)</f>
        <v>1</v>
      </c>
      <c r="E1010" s="117">
        <f>SUM(E1011:E1013)</f>
        <v>0</v>
      </c>
      <c r="F1010" s="84">
        <f>E1010*100/D1010</f>
        <v>0</v>
      </c>
    </row>
    <row r="1011" spans="1:6" ht="16" x14ac:dyDescent="0.2">
      <c r="A1011" s="104"/>
      <c r="B1011" s="105" t="s">
        <v>8</v>
      </c>
      <c r="C1011" s="125">
        <v>5888</v>
      </c>
      <c r="D1011" s="121">
        <v>1</v>
      </c>
      <c r="E1011" s="121">
        <v>0</v>
      </c>
      <c r="F1011" s="84">
        <f>E1011*100/D1011</f>
        <v>0</v>
      </c>
    </row>
    <row r="1012" spans="1:6" ht="18" x14ac:dyDescent="0.2">
      <c r="A1012" s="104"/>
      <c r="B1012" s="105" t="s">
        <v>833</v>
      </c>
      <c r="C1012" s="125">
        <v>164</v>
      </c>
      <c r="D1012" s="121">
        <v>0</v>
      </c>
      <c r="E1012" s="121"/>
      <c r="F1012" s="137" t="s">
        <v>1798</v>
      </c>
    </row>
    <row r="1013" spans="1:6" ht="18" x14ac:dyDescent="0.2">
      <c r="A1013" s="104"/>
      <c r="B1013" s="105" t="s">
        <v>834</v>
      </c>
      <c r="C1013" s="125">
        <v>569</v>
      </c>
      <c r="D1013" s="121">
        <v>0</v>
      </c>
      <c r="E1013" s="121"/>
      <c r="F1013" s="137" t="s">
        <v>1798</v>
      </c>
    </row>
    <row r="1014" spans="1:6" ht="18" x14ac:dyDescent="0.2">
      <c r="A1014" s="114">
        <v>2</v>
      </c>
      <c r="B1014" s="115" t="s">
        <v>1671</v>
      </c>
      <c r="C1014" s="116">
        <v>2479</v>
      </c>
      <c r="D1014" s="117">
        <f>SUM(D1015:D1020)</f>
        <v>0</v>
      </c>
      <c r="E1014" s="117">
        <f>SUM(E1015:E1020)</f>
        <v>0</v>
      </c>
      <c r="F1014" s="137" t="s">
        <v>1798</v>
      </c>
    </row>
    <row r="1015" spans="1:6" ht="18" x14ac:dyDescent="0.2">
      <c r="A1015" s="104"/>
      <c r="B1015" s="105" t="s">
        <v>835</v>
      </c>
      <c r="C1015" s="125">
        <v>2165</v>
      </c>
      <c r="D1015" s="121">
        <v>0</v>
      </c>
      <c r="E1015" s="121"/>
      <c r="F1015" s="137" t="s">
        <v>1798</v>
      </c>
    </row>
    <row r="1016" spans="1:6" ht="18" x14ac:dyDescent="0.2">
      <c r="A1016" s="104"/>
      <c r="B1016" s="105" t="s">
        <v>836</v>
      </c>
      <c r="C1016" s="125">
        <v>95</v>
      </c>
      <c r="D1016" s="121">
        <v>0</v>
      </c>
      <c r="E1016" s="121"/>
      <c r="F1016" s="137" t="s">
        <v>1798</v>
      </c>
    </row>
    <row r="1017" spans="1:6" ht="18" x14ac:dyDescent="0.2">
      <c r="A1017" s="104"/>
      <c r="B1017" s="105" t="s">
        <v>837</v>
      </c>
      <c r="C1017" s="125">
        <v>5</v>
      </c>
      <c r="D1017" s="121">
        <v>0</v>
      </c>
      <c r="E1017" s="121"/>
      <c r="F1017" s="137" t="s">
        <v>1798</v>
      </c>
    </row>
    <row r="1018" spans="1:6" ht="18" x14ac:dyDescent="0.2">
      <c r="A1018" s="104"/>
      <c r="B1018" s="105" t="s">
        <v>838</v>
      </c>
      <c r="C1018" s="125">
        <v>146</v>
      </c>
      <c r="D1018" s="121">
        <v>0</v>
      </c>
      <c r="E1018" s="121"/>
      <c r="F1018" s="137" t="s">
        <v>1798</v>
      </c>
    </row>
    <row r="1019" spans="1:6" ht="18" x14ac:dyDescent="0.2">
      <c r="A1019" s="104"/>
      <c r="B1019" s="105" t="s">
        <v>821</v>
      </c>
      <c r="C1019" s="125">
        <v>28</v>
      </c>
      <c r="D1019" s="121">
        <v>0</v>
      </c>
      <c r="E1019" s="121"/>
      <c r="F1019" s="137" t="s">
        <v>1798</v>
      </c>
    </row>
    <row r="1020" spans="1:6" ht="18" x14ac:dyDescent="0.2">
      <c r="A1020" s="104"/>
      <c r="B1020" s="105" t="s">
        <v>839</v>
      </c>
      <c r="C1020" s="125">
        <v>40</v>
      </c>
      <c r="D1020" s="121">
        <v>0</v>
      </c>
      <c r="E1020" s="121"/>
      <c r="F1020" s="137" t="s">
        <v>1798</v>
      </c>
    </row>
    <row r="1021" spans="1:6" ht="18" x14ac:dyDescent="0.2">
      <c r="A1021" s="114">
        <v>3</v>
      </c>
      <c r="B1021" s="115" t="s">
        <v>1672</v>
      </c>
      <c r="C1021" s="116">
        <v>1322</v>
      </c>
      <c r="D1021" s="117">
        <f>SUM(D1022:D1027)</f>
        <v>0</v>
      </c>
      <c r="E1021" s="117">
        <f>SUM(E1022:E1027)</f>
        <v>0</v>
      </c>
      <c r="F1021" s="137" t="s">
        <v>1798</v>
      </c>
    </row>
    <row r="1022" spans="1:6" ht="18" x14ac:dyDescent="0.2">
      <c r="A1022" s="104"/>
      <c r="B1022" s="105" t="s">
        <v>840</v>
      </c>
      <c r="C1022" s="125">
        <v>685</v>
      </c>
      <c r="D1022" s="121">
        <v>0</v>
      </c>
      <c r="E1022" s="121"/>
      <c r="F1022" s="137" t="s">
        <v>1798</v>
      </c>
    </row>
    <row r="1023" spans="1:6" ht="18" x14ac:dyDescent="0.2">
      <c r="A1023" s="104"/>
      <c r="B1023" s="105" t="s">
        <v>841</v>
      </c>
      <c r="C1023" s="125">
        <v>15</v>
      </c>
      <c r="D1023" s="121">
        <v>0</v>
      </c>
      <c r="E1023" s="121"/>
      <c r="F1023" s="137" t="s">
        <v>1798</v>
      </c>
    </row>
    <row r="1024" spans="1:6" ht="18" x14ac:dyDescent="0.2">
      <c r="A1024" s="104"/>
      <c r="B1024" s="105" t="s">
        <v>842</v>
      </c>
      <c r="C1024" s="125">
        <v>315</v>
      </c>
      <c r="D1024" s="121">
        <v>0</v>
      </c>
      <c r="E1024" s="121"/>
      <c r="F1024" s="137" t="s">
        <v>1798</v>
      </c>
    </row>
    <row r="1025" spans="1:6" ht="18" x14ac:dyDescent="0.2">
      <c r="A1025" s="104"/>
      <c r="B1025" s="105" t="s">
        <v>843</v>
      </c>
      <c r="C1025" s="125">
        <v>73</v>
      </c>
      <c r="D1025" s="121">
        <v>0</v>
      </c>
      <c r="E1025" s="121"/>
      <c r="F1025" s="137" t="s">
        <v>1798</v>
      </c>
    </row>
    <row r="1026" spans="1:6" ht="18" x14ac:dyDescent="0.2">
      <c r="A1026" s="104"/>
      <c r="B1026" s="105" t="s">
        <v>844</v>
      </c>
      <c r="C1026" s="125">
        <v>116</v>
      </c>
      <c r="D1026" s="121">
        <v>0</v>
      </c>
      <c r="E1026" s="121"/>
      <c r="F1026" s="137" t="s">
        <v>1798</v>
      </c>
    </row>
    <row r="1027" spans="1:6" ht="18" x14ac:dyDescent="0.2">
      <c r="A1027" s="104"/>
      <c r="B1027" s="105" t="s">
        <v>845</v>
      </c>
      <c r="C1027" s="125">
        <v>118</v>
      </c>
      <c r="D1027" s="121">
        <v>0</v>
      </c>
      <c r="E1027" s="121"/>
      <c r="F1027" s="137" t="s">
        <v>1798</v>
      </c>
    </row>
    <row r="1028" spans="1:6" ht="18" x14ac:dyDescent="0.2">
      <c r="A1028" s="114">
        <v>4</v>
      </c>
      <c r="B1028" s="115" t="s">
        <v>1673</v>
      </c>
      <c r="C1028" s="116">
        <v>1532</v>
      </c>
      <c r="D1028" s="117">
        <f>SUM(D1029:D1034)</f>
        <v>0</v>
      </c>
      <c r="E1028" s="117">
        <f>SUM(E1029:E1034)</f>
        <v>0</v>
      </c>
      <c r="F1028" s="137" t="s">
        <v>1798</v>
      </c>
    </row>
    <row r="1029" spans="1:6" ht="18" x14ac:dyDescent="0.2">
      <c r="A1029" s="104"/>
      <c r="B1029" s="105" t="s">
        <v>846</v>
      </c>
      <c r="C1029" s="125">
        <v>507</v>
      </c>
      <c r="D1029" s="121">
        <v>0</v>
      </c>
      <c r="E1029" s="121"/>
      <c r="F1029" s="137" t="s">
        <v>1798</v>
      </c>
    </row>
    <row r="1030" spans="1:6" ht="18" x14ac:dyDescent="0.2">
      <c r="A1030" s="104"/>
      <c r="B1030" s="105" t="s">
        <v>847</v>
      </c>
      <c r="C1030" s="125">
        <v>341</v>
      </c>
      <c r="D1030" s="121">
        <v>0</v>
      </c>
      <c r="E1030" s="121"/>
      <c r="F1030" s="137" t="s">
        <v>1798</v>
      </c>
    </row>
    <row r="1031" spans="1:6" ht="18" x14ac:dyDescent="0.2">
      <c r="A1031" s="104"/>
      <c r="B1031" s="105" t="s">
        <v>848</v>
      </c>
      <c r="C1031" s="125">
        <v>90</v>
      </c>
      <c r="D1031" s="121">
        <v>0</v>
      </c>
      <c r="E1031" s="121"/>
      <c r="F1031" s="137" t="s">
        <v>1798</v>
      </c>
    </row>
    <row r="1032" spans="1:6" ht="18" x14ac:dyDescent="0.2">
      <c r="A1032" s="104"/>
      <c r="B1032" s="105" t="s">
        <v>849</v>
      </c>
      <c r="C1032" s="125">
        <v>63</v>
      </c>
      <c r="D1032" s="121">
        <v>0</v>
      </c>
      <c r="E1032" s="121"/>
      <c r="F1032" s="137" t="s">
        <v>1798</v>
      </c>
    </row>
    <row r="1033" spans="1:6" ht="18" x14ac:dyDescent="0.2">
      <c r="A1033" s="104"/>
      <c r="B1033" s="105" t="s">
        <v>850</v>
      </c>
      <c r="C1033" s="125">
        <v>339</v>
      </c>
      <c r="D1033" s="121">
        <v>0</v>
      </c>
      <c r="E1033" s="121"/>
      <c r="F1033" s="137" t="s">
        <v>1798</v>
      </c>
    </row>
    <row r="1034" spans="1:6" ht="18" x14ac:dyDescent="0.2">
      <c r="A1034" s="104"/>
      <c r="B1034" s="105" t="s">
        <v>851</v>
      </c>
      <c r="C1034" s="125">
        <v>192</v>
      </c>
      <c r="D1034" s="121">
        <v>0</v>
      </c>
      <c r="E1034" s="121"/>
      <c r="F1034" s="137" t="s">
        <v>1798</v>
      </c>
    </row>
    <row r="1035" spans="1:6" ht="18" x14ac:dyDescent="0.2">
      <c r="A1035" s="114">
        <v>5</v>
      </c>
      <c r="B1035" s="115" t="s">
        <v>1674</v>
      </c>
      <c r="C1035" s="116">
        <v>4432</v>
      </c>
      <c r="D1035" s="117">
        <f>SUM(D1036:D1046)</f>
        <v>0</v>
      </c>
      <c r="E1035" s="117">
        <f>SUM(E1036:E1046)</f>
        <v>1</v>
      </c>
      <c r="F1035" s="137" t="s">
        <v>1798</v>
      </c>
    </row>
    <row r="1036" spans="1:6" ht="18" x14ac:dyDescent="0.2">
      <c r="A1036" s="104"/>
      <c r="B1036" s="105" t="s">
        <v>852</v>
      </c>
      <c r="C1036" s="125">
        <v>3449</v>
      </c>
      <c r="D1036" s="121">
        <v>0</v>
      </c>
      <c r="E1036" s="121">
        <v>1</v>
      </c>
      <c r="F1036" s="137" t="s">
        <v>1798</v>
      </c>
    </row>
    <row r="1037" spans="1:6" ht="18" x14ac:dyDescent="0.2">
      <c r="A1037" s="104"/>
      <c r="B1037" s="105" t="s">
        <v>853</v>
      </c>
      <c r="C1037" s="125">
        <v>516</v>
      </c>
      <c r="D1037" s="121">
        <v>0</v>
      </c>
      <c r="E1037" s="121"/>
      <c r="F1037" s="137" t="s">
        <v>1798</v>
      </c>
    </row>
    <row r="1038" spans="1:6" ht="18" x14ac:dyDescent="0.2">
      <c r="A1038" s="104"/>
      <c r="B1038" s="105" t="s">
        <v>854</v>
      </c>
      <c r="C1038" s="125">
        <v>188</v>
      </c>
      <c r="D1038" s="121">
        <v>0</v>
      </c>
      <c r="E1038" s="121"/>
      <c r="F1038" s="137" t="s">
        <v>1798</v>
      </c>
    </row>
    <row r="1039" spans="1:6" ht="18" x14ac:dyDescent="0.2">
      <c r="A1039" s="104"/>
      <c r="B1039" s="105" t="s">
        <v>855</v>
      </c>
      <c r="C1039" s="125">
        <v>8</v>
      </c>
      <c r="D1039" s="121">
        <v>0</v>
      </c>
      <c r="E1039" s="121"/>
      <c r="F1039" s="137" t="s">
        <v>1798</v>
      </c>
    </row>
    <row r="1040" spans="1:6" ht="18" x14ac:dyDescent="0.2">
      <c r="A1040" s="104"/>
      <c r="B1040" s="105" t="s">
        <v>856</v>
      </c>
      <c r="C1040" s="125">
        <v>42</v>
      </c>
      <c r="D1040" s="121">
        <v>0</v>
      </c>
      <c r="E1040" s="121"/>
      <c r="F1040" s="137" t="s">
        <v>1798</v>
      </c>
    </row>
    <row r="1041" spans="1:6" ht="18" x14ac:dyDescent="0.2">
      <c r="A1041" s="104"/>
      <c r="B1041" s="105" t="s">
        <v>857</v>
      </c>
      <c r="C1041" s="125">
        <v>95</v>
      </c>
      <c r="D1041" s="121">
        <v>0</v>
      </c>
      <c r="E1041" s="121"/>
      <c r="F1041" s="137" t="s">
        <v>1798</v>
      </c>
    </row>
    <row r="1042" spans="1:6" ht="18" x14ac:dyDescent="0.2">
      <c r="A1042" s="104"/>
      <c r="B1042" s="105" t="s">
        <v>858</v>
      </c>
      <c r="C1042" s="125">
        <v>16</v>
      </c>
      <c r="D1042" s="121">
        <v>0</v>
      </c>
      <c r="E1042" s="121"/>
      <c r="F1042" s="137" t="s">
        <v>1798</v>
      </c>
    </row>
    <row r="1043" spans="1:6" ht="18" x14ac:dyDescent="0.2">
      <c r="A1043" s="104"/>
      <c r="B1043" s="105" t="s">
        <v>859</v>
      </c>
      <c r="C1043" s="125">
        <v>23</v>
      </c>
      <c r="D1043" s="121">
        <v>0</v>
      </c>
      <c r="E1043" s="121"/>
      <c r="F1043" s="137" t="s">
        <v>1798</v>
      </c>
    </row>
    <row r="1044" spans="1:6" ht="18" x14ac:dyDescent="0.2">
      <c r="A1044" s="104"/>
      <c r="B1044" s="105" t="s">
        <v>860</v>
      </c>
      <c r="C1044" s="125">
        <v>31</v>
      </c>
      <c r="D1044" s="121">
        <v>0</v>
      </c>
      <c r="E1044" s="121"/>
      <c r="F1044" s="137" t="s">
        <v>1798</v>
      </c>
    </row>
    <row r="1045" spans="1:6" ht="18" x14ac:dyDescent="0.2">
      <c r="A1045" s="104"/>
      <c r="B1045" s="105" t="s">
        <v>861</v>
      </c>
      <c r="C1045" s="125">
        <v>54</v>
      </c>
      <c r="D1045" s="121">
        <v>0</v>
      </c>
      <c r="E1045" s="121"/>
      <c r="F1045" s="137" t="s">
        <v>1798</v>
      </c>
    </row>
    <row r="1046" spans="1:6" ht="18" x14ac:dyDescent="0.2">
      <c r="A1046" s="104"/>
      <c r="B1046" s="105" t="s">
        <v>862</v>
      </c>
      <c r="C1046" s="125">
        <v>10</v>
      </c>
      <c r="D1046" s="121">
        <v>0</v>
      </c>
      <c r="E1046" s="121"/>
      <c r="F1046" s="137" t="s">
        <v>1798</v>
      </c>
    </row>
    <row r="1047" spans="1:6" ht="18" x14ac:dyDescent="0.2">
      <c r="A1047" s="114">
        <v>6</v>
      </c>
      <c r="B1047" s="115" t="s">
        <v>1675</v>
      </c>
      <c r="C1047" s="116">
        <v>813</v>
      </c>
      <c r="D1047" s="117">
        <f>SUM(D1048)</f>
        <v>0</v>
      </c>
      <c r="E1047" s="117">
        <f>SUM(E1048)</f>
        <v>0</v>
      </c>
      <c r="F1047" s="137" t="s">
        <v>1798</v>
      </c>
    </row>
    <row r="1048" spans="1:6" ht="18" x14ac:dyDescent="0.2">
      <c r="A1048" s="104"/>
      <c r="B1048" s="105" t="s">
        <v>863</v>
      </c>
      <c r="C1048" s="125">
        <v>813</v>
      </c>
      <c r="D1048" s="121">
        <v>0</v>
      </c>
      <c r="E1048" s="121"/>
      <c r="F1048" s="137" t="s">
        <v>1798</v>
      </c>
    </row>
    <row r="1049" spans="1:6" ht="18" x14ac:dyDescent="0.2">
      <c r="A1049" s="114">
        <v>7</v>
      </c>
      <c r="B1049" s="115" t="s">
        <v>1676</v>
      </c>
      <c r="C1049" s="116">
        <v>917</v>
      </c>
      <c r="D1049" s="117">
        <f>SUM(D1050:D1052)</f>
        <v>0</v>
      </c>
      <c r="E1049" s="117">
        <f>SUM(E1050:E1052)</f>
        <v>0</v>
      </c>
      <c r="F1049" s="137" t="s">
        <v>1798</v>
      </c>
    </row>
    <row r="1050" spans="1:6" ht="18" x14ac:dyDescent="0.2">
      <c r="A1050" s="104"/>
      <c r="B1050" s="105" t="s">
        <v>864</v>
      </c>
      <c r="C1050" s="125">
        <v>448</v>
      </c>
      <c r="D1050" s="121">
        <v>0</v>
      </c>
      <c r="E1050" s="121"/>
      <c r="F1050" s="137" t="s">
        <v>1798</v>
      </c>
    </row>
    <row r="1051" spans="1:6" ht="18" x14ac:dyDescent="0.2">
      <c r="A1051" s="104"/>
      <c r="B1051" s="105" t="s">
        <v>865</v>
      </c>
      <c r="C1051" s="125">
        <v>3</v>
      </c>
      <c r="D1051" s="121">
        <v>0</v>
      </c>
      <c r="E1051" s="121"/>
      <c r="F1051" s="137" t="s">
        <v>1798</v>
      </c>
    </row>
    <row r="1052" spans="1:6" ht="18" x14ac:dyDescent="0.2">
      <c r="A1052" s="104"/>
      <c r="B1052" s="105" t="s">
        <v>866</v>
      </c>
      <c r="C1052" s="125">
        <v>466</v>
      </c>
      <c r="D1052" s="121">
        <v>0</v>
      </c>
      <c r="E1052" s="121"/>
      <c r="F1052" s="137" t="s">
        <v>1798</v>
      </c>
    </row>
    <row r="1053" spans="1:6" ht="18" x14ac:dyDescent="0.2">
      <c r="A1053" s="114">
        <v>8</v>
      </c>
      <c r="B1053" s="115" t="s">
        <v>1677</v>
      </c>
      <c r="C1053" s="116">
        <v>785</v>
      </c>
      <c r="D1053" s="117">
        <f>SUM(D1054:D1059)</f>
        <v>0</v>
      </c>
      <c r="E1053" s="117">
        <f>SUM(E1054:E1059)</f>
        <v>0</v>
      </c>
      <c r="F1053" s="137" t="s">
        <v>1798</v>
      </c>
    </row>
    <row r="1054" spans="1:6" ht="18" x14ac:dyDescent="0.2">
      <c r="A1054" s="104"/>
      <c r="B1054" s="105" t="s">
        <v>867</v>
      </c>
      <c r="C1054" s="125">
        <v>588</v>
      </c>
      <c r="D1054" s="121">
        <v>0</v>
      </c>
      <c r="E1054" s="121"/>
      <c r="F1054" s="137" t="s">
        <v>1798</v>
      </c>
    </row>
    <row r="1055" spans="1:6" ht="18" x14ac:dyDescent="0.2">
      <c r="A1055" s="104"/>
      <c r="B1055" s="105" t="s">
        <v>868</v>
      </c>
      <c r="C1055" s="125">
        <v>32</v>
      </c>
      <c r="D1055" s="121">
        <v>0</v>
      </c>
      <c r="E1055" s="121"/>
      <c r="F1055" s="137" t="s">
        <v>1798</v>
      </c>
    </row>
    <row r="1056" spans="1:6" ht="18" x14ac:dyDescent="0.2">
      <c r="A1056" s="104"/>
      <c r="B1056" s="105" t="s">
        <v>869</v>
      </c>
      <c r="C1056" s="125">
        <v>14</v>
      </c>
      <c r="D1056" s="121">
        <v>0</v>
      </c>
      <c r="E1056" s="121"/>
      <c r="F1056" s="137" t="s">
        <v>1798</v>
      </c>
    </row>
    <row r="1057" spans="1:6" ht="18" x14ac:dyDescent="0.2">
      <c r="A1057" s="104"/>
      <c r="B1057" s="105" t="s">
        <v>870</v>
      </c>
      <c r="C1057" s="125">
        <v>0</v>
      </c>
      <c r="D1057" s="121">
        <v>0</v>
      </c>
      <c r="E1057" s="121"/>
      <c r="F1057" s="137" t="s">
        <v>1798</v>
      </c>
    </row>
    <row r="1058" spans="1:6" ht="18" x14ac:dyDescent="0.2">
      <c r="A1058" s="104"/>
      <c r="B1058" s="105" t="s">
        <v>871</v>
      </c>
      <c r="C1058" s="125">
        <v>89</v>
      </c>
      <c r="D1058" s="121">
        <v>0</v>
      </c>
      <c r="E1058" s="121"/>
      <c r="F1058" s="137" t="s">
        <v>1798</v>
      </c>
    </row>
    <row r="1059" spans="1:6" ht="18" x14ac:dyDescent="0.2">
      <c r="A1059" s="104"/>
      <c r="B1059" s="105" t="s">
        <v>872</v>
      </c>
      <c r="C1059" s="125">
        <v>62</v>
      </c>
      <c r="D1059" s="121">
        <v>0</v>
      </c>
      <c r="E1059" s="121"/>
      <c r="F1059" s="137" t="s">
        <v>1798</v>
      </c>
    </row>
    <row r="1060" spans="1:6" ht="18" x14ac:dyDescent="0.2">
      <c r="A1060" s="114">
        <v>9</v>
      </c>
      <c r="B1060" s="115" t="s">
        <v>1678</v>
      </c>
      <c r="C1060" s="116">
        <v>791</v>
      </c>
      <c r="D1060" s="117">
        <f>SUM(D1061)</f>
        <v>0</v>
      </c>
      <c r="E1060" s="117">
        <f>SUM(E1061)</f>
        <v>0</v>
      </c>
      <c r="F1060" s="137" t="s">
        <v>1798</v>
      </c>
    </row>
    <row r="1061" spans="1:6" ht="18" x14ac:dyDescent="0.2">
      <c r="A1061" s="104"/>
      <c r="B1061" s="105" t="s">
        <v>873</v>
      </c>
      <c r="C1061" s="125">
        <v>791</v>
      </c>
      <c r="D1061" s="121">
        <v>0</v>
      </c>
      <c r="E1061" s="121"/>
      <c r="F1061" s="137" t="s">
        <v>1798</v>
      </c>
    </row>
    <row r="1062" spans="1:6" ht="18" x14ac:dyDescent="0.2">
      <c r="A1062" s="114">
        <v>10</v>
      </c>
      <c r="B1062" s="115" t="s">
        <v>1679</v>
      </c>
      <c r="C1062" s="116">
        <v>562</v>
      </c>
      <c r="D1062" s="117">
        <f>SUM(D1063:D1066)</f>
        <v>0</v>
      </c>
      <c r="E1062" s="117">
        <f>SUM(E1063:E1066)</f>
        <v>0</v>
      </c>
      <c r="F1062" s="137" t="s">
        <v>1798</v>
      </c>
    </row>
    <row r="1063" spans="1:6" ht="18" x14ac:dyDescent="0.2">
      <c r="A1063" s="104"/>
      <c r="B1063" s="105" t="s">
        <v>874</v>
      </c>
      <c r="C1063" s="125">
        <v>558</v>
      </c>
      <c r="D1063" s="121">
        <v>0</v>
      </c>
      <c r="E1063" s="121"/>
      <c r="F1063" s="137" t="s">
        <v>1798</v>
      </c>
    </row>
    <row r="1064" spans="1:6" ht="18" x14ac:dyDescent="0.2">
      <c r="A1064" s="104"/>
      <c r="B1064" s="105" t="s">
        <v>875</v>
      </c>
      <c r="C1064" s="125">
        <v>0</v>
      </c>
      <c r="D1064" s="121">
        <v>0</v>
      </c>
      <c r="E1064" s="121"/>
      <c r="F1064" s="137" t="s">
        <v>1798</v>
      </c>
    </row>
    <row r="1065" spans="1:6" ht="18" x14ac:dyDescent="0.2">
      <c r="A1065" s="104"/>
      <c r="B1065" s="105" t="s">
        <v>876</v>
      </c>
      <c r="C1065" s="125">
        <v>4</v>
      </c>
      <c r="D1065" s="121">
        <v>0</v>
      </c>
      <c r="E1065" s="121"/>
      <c r="F1065" s="137" t="s">
        <v>1798</v>
      </c>
    </row>
    <row r="1066" spans="1:6" ht="18" x14ac:dyDescent="0.2">
      <c r="A1066" s="104"/>
      <c r="B1066" s="105" t="s">
        <v>877</v>
      </c>
      <c r="C1066" s="125">
        <v>0</v>
      </c>
      <c r="D1066" s="121">
        <v>0</v>
      </c>
      <c r="E1066" s="121"/>
      <c r="F1066" s="137" t="s">
        <v>1798</v>
      </c>
    </row>
    <row r="1067" spans="1:6" ht="18" x14ac:dyDescent="0.2">
      <c r="A1067" s="114">
        <v>11</v>
      </c>
      <c r="B1067" s="115" t="s">
        <v>1680</v>
      </c>
      <c r="C1067" s="116">
        <v>1542</v>
      </c>
      <c r="D1067" s="117">
        <f>SUM(D1068:D1076)</f>
        <v>0</v>
      </c>
      <c r="E1067" s="117">
        <f>SUM(E1068:E1076)</f>
        <v>0</v>
      </c>
      <c r="F1067" s="137" t="s">
        <v>1798</v>
      </c>
    </row>
    <row r="1068" spans="1:6" ht="18" x14ac:dyDescent="0.2">
      <c r="A1068" s="104"/>
      <c r="B1068" s="105" t="s">
        <v>878</v>
      </c>
      <c r="C1068" s="125">
        <v>861</v>
      </c>
      <c r="D1068" s="121">
        <v>0</v>
      </c>
      <c r="E1068" s="121"/>
      <c r="F1068" s="137" t="s">
        <v>1798</v>
      </c>
    </row>
    <row r="1069" spans="1:6" ht="18" x14ac:dyDescent="0.2">
      <c r="A1069" s="104"/>
      <c r="B1069" s="105" t="s">
        <v>879</v>
      </c>
      <c r="C1069" s="125">
        <v>47</v>
      </c>
      <c r="D1069" s="121">
        <v>0</v>
      </c>
      <c r="E1069" s="121"/>
      <c r="F1069" s="137" t="s">
        <v>1798</v>
      </c>
    </row>
    <row r="1070" spans="1:6" ht="18" x14ac:dyDescent="0.2">
      <c r="A1070" s="104"/>
      <c r="B1070" s="105" t="s">
        <v>880</v>
      </c>
      <c r="C1070" s="125">
        <v>77</v>
      </c>
      <c r="D1070" s="121">
        <v>0</v>
      </c>
      <c r="E1070" s="121"/>
      <c r="F1070" s="137" t="s">
        <v>1798</v>
      </c>
    </row>
    <row r="1071" spans="1:6" ht="18" x14ac:dyDescent="0.2">
      <c r="A1071" s="104"/>
      <c r="B1071" s="105" t="s">
        <v>881</v>
      </c>
      <c r="C1071" s="125">
        <v>6</v>
      </c>
      <c r="D1071" s="121">
        <v>0</v>
      </c>
      <c r="E1071" s="121"/>
      <c r="F1071" s="137" t="s">
        <v>1798</v>
      </c>
    </row>
    <row r="1072" spans="1:6" ht="18" x14ac:dyDescent="0.2">
      <c r="A1072" s="104"/>
      <c r="B1072" s="105" t="s">
        <v>882</v>
      </c>
      <c r="C1072" s="125">
        <v>264</v>
      </c>
      <c r="D1072" s="121">
        <v>0</v>
      </c>
      <c r="E1072" s="121"/>
      <c r="F1072" s="137" t="s">
        <v>1798</v>
      </c>
    </row>
    <row r="1073" spans="1:6" ht="18" x14ac:dyDescent="0.2">
      <c r="A1073" s="104"/>
      <c r="B1073" s="105" t="s">
        <v>883</v>
      </c>
      <c r="C1073" s="125">
        <v>143</v>
      </c>
      <c r="D1073" s="121">
        <v>0</v>
      </c>
      <c r="E1073" s="121"/>
      <c r="F1073" s="137" t="s">
        <v>1798</v>
      </c>
    </row>
    <row r="1074" spans="1:6" ht="18" x14ac:dyDescent="0.2">
      <c r="A1074" s="104"/>
      <c r="B1074" s="105" t="s">
        <v>884</v>
      </c>
      <c r="C1074" s="125">
        <v>90</v>
      </c>
      <c r="D1074" s="121">
        <v>0</v>
      </c>
      <c r="E1074" s="121"/>
      <c r="F1074" s="137" t="s">
        <v>1798</v>
      </c>
    </row>
    <row r="1075" spans="1:6" ht="18" x14ac:dyDescent="0.2">
      <c r="A1075" s="104"/>
      <c r="B1075" s="105" t="s">
        <v>885</v>
      </c>
      <c r="C1075" s="125">
        <v>50</v>
      </c>
      <c r="D1075" s="121">
        <v>0</v>
      </c>
      <c r="E1075" s="121"/>
      <c r="F1075" s="137" t="s">
        <v>1798</v>
      </c>
    </row>
    <row r="1076" spans="1:6" ht="18" x14ac:dyDescent="0.2">
      <c r="A1076" s="104"/>
      <c r="B1076" s="105" t="s">
        <v>886</v>
      </c>
      <c r="C1076" s="125">
        <v>4</v>
      </c>
      <c r="D1076" s="121">
        <v>0</v>
      </c>
      <c r="E1076" s="121"/>
      <c r="F1076" s="137" t="s">
        <v>1798</v>
      </c>
    </row>
    <row r="1077" spans="1:6" ht="18" x14ac:dyDescent="0.2">
      <c r="A1077" s="114">
        <v>12</v>
      </c>
      <c r="B1077" s="115" t="s">
        <v>1681</v>
      </c>
      <c r="C1077" s="116">
        <v>1761</v>
      </c>
      <c r="D1077" s="117">
        <f>SUM(D1078:D1082)</f>
        <v>0</v>
      </c>
      <c r="E1077" s="117">
        <f>SUM(E1078:E1082)</f>
        <v>0</v>
      </c>
      <c r="F1077" s="137" t="s">
        <v>1798</v>
      </c>
    </row>
    <row r="1078" spans="1:6" ht="18" x14ac:dyDescent="0.2">
      <c r="A1078" s="104"/>
      <c r="B1078" s="105" t="s">
        <v>887</v>
      </c>
      <c r="C1078" s="125">
        <v>863</v>
      </c>
      <c r="D1078" s="121">
        <v>0</v>
      </c>
      <c r="E1078" s="121"/>
      <c r="F1078" s="137" t="s">
        <v>1798</v>
      </c>
    </row>
    <row r="1079" spans="1:6" ht="18" x14ac:dyDescent="0.2">
      <c r="A1079" s="104"/>
      <c r="B1079" s="105" t="s">
        <v>888</v>
      </c>
      <c r="C1079" s="125">
        <v>520</v>
      </c>
      <c r="D1079" s="121">
        <v>0</v>
      </c>
      <c r="E1079" s="121"/>
      <c r="F1079" s="137" t="s">
        <v>1798</v>
      </c>
    </row>
    <row r="1080" spans="1:6" ht="18" x14ac:dyDescent="0.2">
      <c r="A1080" s="104"/>
      <c r="B1080" s="105" t="s">
        <v>889</v>
      </c>
      <c r="C1080" s="125">
        <v>56</v>
      </c>
      <c r="D1080" s="121">
        <v>0</v>
      </c>
      <c r="E1080" s="121"/>
      <c r="F1080" s="137" t="s">
        <v>1798</v>
      </c>
    </row>
    <row r="1081" spans="1:6" ht="18" x14ac:dyDescent="0.2">
      <c r="A1081" s="104"/>
      <c r="B1081" s="105" t="s">
        <v>890</v>
      </c>
      <c r="C1081" s="125">
        <v>76</v>
      </c>
      <c r="D1081" s="121">
        <v>0</v>
      </c>
      <c r="E1081" s="121"/>
      <c r="F1081" s="137" t="s">
        <v>1798</v>
      </c>
    </row>
    <row r="1082" spans="1:6" ht="18" x14ac:dyDescent="0.2">
      <c r="A1082" s="104"/>
      <c r="B1082" s="105" t="s">
        <v>891</v>
      </c>
      <c r="C1082" s="125">
        <v>246</v>
      </c>
      <c r="D1082" s="121">
        <v>0</v>
      </c>
      <c r="E1082" s="121"/>
      <c r="F1082" s="137" t="s">
        <v>1798</v>
      </c>
    </row>
    <row r="1083" spans="1:6" ht="18" x14ac:dyDescent="0.2">
      <c r="A1083" s="114">
        <v>13</v>
      </c>
      <c r="B1083" s="115" t="s">
        <v>1682</v>
      </c>
      <c r="C1083" s="116">
        <v>2755</v>
      </c>
      <c r="D1083" s="117">
        <f>SUM(D1084:D1086)</f>
        <v>0</v>
      </c>
      <c r="E1083" s="117">
        <f>SUM(E1084:E1086)</f>
        <v>0</v>
      </c>
      <c r="F1083" s="137" t="s">
        <v>1798</v>
      </c>
    </row>
    <row r="1084" spans="1:6" ht="18" x14ac:dyDescent="0.2">
      <c r="A1084" s="104"/>
      <c r="B1084" s="105" t="s">
        <v>892</v>
      </c>
      <c r="C1084" s="125">
        <v>1101</v>
      </c>
      <c r="D1084" s="121">
        <v>0</v>
      </c>
      <c r="E1084" s="121">
        <v>0</v>
      </c>
      <c r="F1084" s="137" t="s">
        <v>1798</v>
      </c>
    </row>
    <row r="1085" spans="1:6" ht="18" x14ac:dyDescent="0.2">
      <c r="A1085" s="104"/>
      <c r="B1085" s="105" t="s">
        <v>893</v>
      </c>
      <c r="C1085" s="125">
        <v>1653</v>
      </c>
      <c r="D1085" s="121">
        <v>0</v>
      </c>
      <c r="E1085" s="121"/>
      <c r="F1085" s="137" t="s">
        <v>1798</v>
      </c>
    </row>
    <row r="1086" spans="1:6" ht="18" x14ac:dyDescent="0.2">
      <c r="A1086" s="104"/>
      <c r="B1086" s="105" t="s">
        <v>894</v>
      </c>
      <c r="C1086" s="125">
        <v>1</v>
      </c>
      <c r="D1086" s="121">
        <v>0</v>
      </c>
      <c r="E1086" s="121"/>
      <c r="F1086" s="137" t="s">
        <v>1798</v>
      </c>
    </row>
    <row r="1087" spans="1:6" ht="18" x14ac:dyDescent="0.2">
      <c r="A1087" s="114">
        <v>14</v>
      </c>
      <c r="B1087" s="115" t="s">
        <v>1683</v>
      </c>
      <c r="C1087" s="116">
        <v>1209</v>
      </c>
      <c r="D1087" s="117">
        <f>SUM(D1088:D1096)</f>
        <v>0</v>
      </c>
      <c r="E1087" s="117">
        <f>SUM(E1088:E1096)</f>
        <v>0</v>
      </c>
      <c r="F1087" s="137" t="s">
        <v>1798</v>
      </c>
    </row>
    <row r="1088" spans="1:6" ht="18" x14ac:dyDescent="0.2">
      <c r="A1088" s="104"/>
      <c r="B1088" s="105" t="s">
        <v>895</v>
      </c>
      <c r="C1088" s="125">
        <v>843</v>
      </c>
      <c r="D1088" s="121">
        <v>0</v>
      </c>
      <c r="E1088" s="121"/>
      <c r="F1088" s="137" t="s">
        <v>1798</v>
      </c>
    </row>
    <row r="1089" spans="1:6" ht="18" x14ac:dyDescent="0.2">
      <c r="A1089" s="104"/>
      <c r="B1089" s="105" t="s">
        <v>896</v>
      </c>
      <c r="C1089" s="125">
        <v>0</v>
      </c>
      <c r="D1089" s="121">
        <v>0</v>
      </c>
      <c r="E1089" s="121"/>
      <c r="F1089" s="137" t="s">
        <v>1798</v>
      </c>
    </row>
    <row r="1090" spans="1:6" ht="18" x14ac:dyDescent="0.2">
      <c r="A1090" s="104"/>
      <c r="B1090" s="105" t="s">
        <v>897</v>
      </c>
      <c r="C1090" s="125">
        <v>66</v>
      </c>
      <c r="D1090" s="121">
        <v>0</v>
      </c>
      <c r="E1090" s="121"/>
      <c r="F1090" s="137" t="s">
        <v>1798</v>
      </c>
    </row>
    <row r="1091" spans="1:6" ht="18" x14ac:dyDescent="0.2">
      <c r="A1091" s="104"/>
      <c r="B1091" s="105" t="s">
        <v>898</v>
      </c>
      <c r="C1091" s="125">
        <v>54</v>
      </c>
      <c r="D1091" s="121">
        <v>0</v>
      </c>
      <c r="E1091" s="121"/>
      <c r="F1091" s="137" t="s">
        <v>1798</v>
      </c>
    </row>
    <row r="1092" spans="1:6" ht="18" x14ac:dyDescent="0.2">
      <c r="A1092" s="104"/>
      <c r="B1092" s="105" t="s">
        <v>899</v>
      </c>
      <c r="C1092" s="125">
        <v>14</v>
      </c>
      <c r="D1092" s="121">
        <v>0</v>
      </c>
      <c r="E1092" s="121"/>
      <c r="F1092" s="137" t="s">
        <v>1798</v>
      </c>
    </row>
    <row r="1093" spans="1:6" ht="18" x14ac:dyDescent="0.2">
      <c r="A1093" s="104"/>
      <c r="B1093" s="105" t="s">
        <v>900</v>
      </c>
      <c r="C1093" s="125">
        <v>77</v>
      </c>
      <c r="D1093" s="121">
        <v>0</v>
      </c>
      <c r="E1093" s="121"/>
      <c r="F1093" s="137" t="s">
        <v>1798</v>
      </c>
    </row>
    <row r="1094" spans="1:6" ht="18" x14ac:dyDescent="0.2">
      <c r="A1094" s="104"/>
      <c r="B1094" s="105" t="s">
        <v>901</v>
      </c>
      <c r="C1094" s="125">
        <v>7</v>
      </c>
      <c r="D1094" s="121">
        <v>0</v>
      </c>
      <c r="E1094" s="121"/>
      <c r="F1094" s="137" t="s">
        <v>1798</v>
      </c>
    </row>
    <row r="1095" spans="1:6" ht="18" x14ac:dyDescent="0.2">
      <c r="A1095" s="104"/>
      <c r="B1095" s="105" t="s">
        <v>902</v>
      </c>
      <c r="C1095" s="125">
        <v>87</v>
      </c>
      <c r="D1095" s="121">
        <v>0</v>
      </c>
      <c r="E1095" s="121"/>
      <c r="F1095" s="137" t="s">
        <v>1798</v>
      </c>
    </row>
    <row r="1096" spans="1:6" ht="18" x14ac:dyDescent="0.2">
      <c r="A1096" s="104"/>
      <c r="B1096" s="105" t="s">
        <v>903</v>
      </c>
      <c r="C1096" s="125">
        <v>61</v>
      </c>
      <c r="D1096" s="121">
        <v>0</v>
      </c>
      <c r="E1096" s="121"/>
      <c r="F1096" s="137" t="s">
        <v>1798</v>
      </c>
    </row>
    <row r="1097" spans="1:6" ht="18" x14ac:dyDescent="0.2">
      <c r="A1097" s="114">
        <v>15</v>
      </c>
      <c r="B1097" s="115" t="s">
        <v>1684</v>
      </c>
      <c r="C1097" s="116">
        <v>541</v>
      </c>
      <c r="D1097" s="117">
        <f>SUM(D1098:D1105)</f>
        <v>0</v>
      </c>
      <c r="E1097" s="117">
        <f>SUM(E1098:E1105)</f>
        <v>0</v>
      </c>
      <c r="F1097" s="137" t="s">
        <v>1798</v>
      </c>
    </row>
    <row r="1098" spans="1:6" ht="18" x14ac:dyDescent="0.2">
      <c r="A1098" s="104"/>
      <c r="B1098" s="105" t="s">
        <v>904</v>
      </c>
      <c r="C1098" s="125">
        <v>262</v>
      </c>
      <c r="D1098" s="121">
        <v>0</v>
      </c>
      <c r="E1098" s="121"/>
      <c r="F1098" s="137" t="s">
        <v>1798</v>
      </c>
    </row>
    <row r="1099" spans="1:6" ht="18" x14ac:dyDescent="0.2">
      <c r="A1099" s="104"/>
      <c r="B1099" s="105" t="s">
        <v>905</v>
      </c>
      <c r="C1099" s="125">
        <v>0</v>
      </c>
      <c r="D1099" s="121">
        <v>0</v>
      </c>
      <c r="E1099" s="121"/>
      <c r="F1099" s="137" t="s">
        <v>1798</v>
      </c>
    </row>
    <row r="1100" spans="1:6" ht="18" x14ac:dyDescent="0.2">
      <c r="A1100" s="104"/>
      <c r="B1100" s="105" t="s">
        <v>906</v>
      </c>
      <c r="C1100" s="125">
        <v>17</v>
      </c>
      <c r="D1100" s="121">
        <v>0</v>
      </c>
      <c r="E1100" s="121"/>
      <c r="F1100" s="137" t="s">
        <v>1798</v>
      </c>
    </row>
    <row r="1101" spans="1:6" ht="18" x14ac:dyDescent="0.2">
      <c r="A1101" s="104"/>
      <c r="B1101" s="105" t="s">
        <v>907</v>
      </c>
      <c r="C1101" s="125">
        <v>57</v>
      </c>
      <c r="D1101" s="121">
        <v>0</v>
      </c>
      <c r="E1101" s="121"/>
      <c r="F1101" s="137" t="s">
        <v>1798</v>
      </c>
    </row>
    <row r="1102" spans="1:6" ht="18" x14ac:dyDescent="0.2">
      <c r="A1102" s="104"/>
      <c r="B1102" s="105" t="s">
        <v>908</v>
      </c>
      <c r="C1102" s="125">
        <v>11</v>
      </c>
      <c r="D1102" s="121">
        <v>0</v>
      </c>
      <c r="E1102" s="121"/>
      <c r="F1102" s="137" t="s">
        <v>1798</v>
      </c>
    </row>
    <row r="1103" spans="1:6" ht="18" x14ac:dyDescent="0.2">
      <c r="A1103" s="104"/>
      <c r="B1103" s="105" t="s">
        <v>909</v>
      </c>
      <c r="C1103" s="125">
        <v>10</v>
      </c>
      <c r="D1103" s="121">
        <v>0</v>
      </c>
      <c r="E1103" s="121"/>
      <c r="F1103" s="137" t="s">
        <v>1798</v>
      </c>
    </row>
    <row r="1104" spans="1:6" ht="18" x14ac:dyDescent="0.2">
      <c r="A1104" s="104"/>
      <c r="B1104" s="105" t="s">
        <v>910</v>
      </c>
      <c r="C1104" s="125">
        <v>101</v>
      </c>
      <c r="D1104" s="121">
        <v>0</v>
      </c>
      <c r="E1104" s="121"/>
      <c r="F1104" s="137" t="s">
        <v>1798</v>
      </c>
    </row>
    <row r="1105" spans="1:6" ht="18" x14ac:dyDescent="0.2">
      <c r="A1105" s="104"/>
      <c r="B1105" s="105" t="s">
        <v>911</v>
      </c>
      <c r="C1105" s="125">
        <v>83</v>
      </c>
      <c r="D1105" s="121">
        <v>0</v>
      </c>
      <c r="E1105" s="121"/>
      <c r="F1105" s="137" t="s">
        <v>1798</v>
      </c>
    </row>
    <row r="1106" spans="1:6" ht="18" x14ac:dyDescent="0.2">
      <c r="A1106" s="114">
        <v>16</v>
      </c>
      <c r="B1106" s="115" t="s">
        <v>1685</v>
      </c>
      <c r="C1106" s="116">
        <v>659</v>
      </c>
      <c r="D1106" s="117">
        <f>SUM(D1107:D1111)</f>
        <v>0</v>
      </c>
      <c r="E1106" s="117">
        <f>SUM(E1107:E1111)</f>
        <v>0</v>
      </c>
      <c r="F1106" s="137" t="s">
        <v>1798</v>
      </c>
    </row>
    <row r="1107" spans="1:6" ht="18" x14ac:dyDescent="0.2">
      <c r="A1107" s="104"/>
      <c r="B1107" s="105" t="s">
        <v>912</v>
      </c>
      <c r="C1107" s="125">
        <v>401</v>
      </c>
      <c r="D1107" s="121">
        <v>0</v>
      </c>
      <c r="E1107" s="121"/>
      <c r="F1107" s="137" t="s">
        <v>1798</v>
      </c>
    </row>
    <row r="1108" spans="1:6" ht="18" x14ac:dyDescent="0.2">
      <c r="A1108" s="104"/>
      <c r="B1108" s="105" t="s">
        <v>913</v>
      </c>
      <c r="C1108" s="125">
        <v>214</v>
      </c>
      <c r="D1108" s="121">
        <v>0</v>
      </c>
      <c r="E1108" s="121"/>
      <c r="F1108" s="137" t="s">
        <v>1798</v>
      </c>
    </row>
    <row r="1109" spans="1:6" ht="18" x14ac:dyDescent="0.2">
      <c r="A1109" s="104"/>
      <c r="B1109" s="105" t="s">
        <v>914</v>
      </c>
      <c r="C1109" s="125">
        <v>0</v>
      </c>
      <c r="D1109" s="121">
        <v>0</v>
      </c>
      <c r="E1109" s="121"/>
      <c r="F1109" s="137" t="s">
        <v>1798</v>
      </c>
    </row>
    <row r="1110" spans="1:6" ht="18" x14ac:dyDescent="0.2">
      <c r="A1110" s="104"/>
      <c r="B1110" s="105" t="s">
        <v>915</v>
      </c>
      <c r="C1110" s="125">
        <v>29</v>
      </c>
      <c r="D1110" s="121">
        <v>0</v>
      </c>
      <c r="E1110" s="121"/>
      <c r="F1110" s="137" t="s">
        <v>1798</v>
      </c>
    </row>
    <row r="1111" spans="1:6" ht="18" x14ac:dyDescent="0.2">
      <c r="A1111" s="104"/>
      <c r="B1111" s="105" t="s">
        <v>916</v>
      </c>
      <c r="C1111" s="125">
        <v>15</v>
      </c>
      <c r="D1111" s="121">
        <v>0</v>
      </c>
      <c r="E1111" s="121"/>
      <c r="F1111" s="137" t="s">
        <v>1798</v>
      </c>
    </row>
    <row r="1112" spans="1:6" ht="18" x14ac:dyDescent="0.2">
      <c r="A1112" s="114">
        <v>17</v>
      </c>
      <c r="B1112" s="115" t="s">
        <v>1686</v>
      </c>
      <c r="C1112" s="116">
        <v>2973</v>
      </c>
      <c r="D1112" s="117">
        <f>SUM(D1113:D1115)</f>
        <v>0</v>
      </c>
      <c r="E1112" s="117">
        <f>SUM(E1113:E1115)</f>
        <v>0</v>
      </c>
      <c r="F1112" s="137" t="s">
        <v>1798</v>
      </c>
    </row>
    <row r="1113" spans="1:6" ht="18" x14ac:dyDescent="0.2">
      <c r="A1113" s="104"/>
      <c r="B1113" s="105" t="s">
        <v>917</v>
      </c>
      <c r="C1113" s="125">
        <v>2162</v>
      </c>
      <c r="D1113" s="121">
        <v>0</v>
      </c>
      <c r="E1113" s="121"/>
      <c r="F1113" s="137" t="s">
        <v>1798</v>
      </c>
    </row>
    <row r="1114" spans="1:6" ht="18" x14ac:dyDescent="0.2">
      <c r="A1114" s="104"/>
      <c r="B1114" s="105" t="s">
        <v>918</v>
      </c>
      <c r="C1114" s="125">
        <v>133</v>
      </c>
      <c r="D1114" s="121">
        <v>0</v>
      </c>
      <c r="E1114" s="121"/>
      <c r="F1114" s="137" t="s">
        <v>1798</v>
      </c>
    </row>
    <row r="1115" spans="1:6" ht="18" x14ac:dyDescent="0.2">
      <c r="A1115" s="104"/>
      <c r="B1115" s="105" t="s">
        <v>919</v>
      </c>
      <c r="C1115" s="125">
        <v>678</v>
      </c>
      <c r="D1115" s="121">
        <v>0</v>
      </c>
      <c r="E1115" s="121"/>
      <c r="F1115" s="137" t="s">
        <v>1798</v>
      </c>
    </row>
    <row r="1116" spans="1:6" ht="18" x14ac:dyDescent="0.2">
      <c r="A1116" s="114">
        <v>18</v>
      </c>
      <c r="B1116" s="115" t="s">
        <v>1687</v>
      </c>
      <c r="C1116" s="116">
        <v>1636</v>
      </c>
      <c r="D1116" s="117">
        <f>SUM(D1117:D1121)</f>
        <v>0</v>
      </c>
      <c r="E1116" s="117">
        <f>SUM(E1117:E1121)</f>
        <v>0</v>
      </c>
      <c r="F1116" s="137" t="s">
        <v>1798</v>
      </c>
    </row>
    <row r="1117" spans="1:6" ht="18" x14ac:dyDescent="0.2">
      <c r="A1117" s="104"/>
      <c r="B1117" s="105" t="s">
        <v>920</v>
      </c>
      <c r="C1117" s="125">
        <v>1333</v>
      </c>
      <c r="D1117" s="121">
        <v>0</v>
      </c>
      <c r="E1117" s="121"/>
      <c r="F1117" s="137" t="s">
        <v>1798</v>
      </c>
    </row>
    <row r="1118" spans="1:6" ht="18" x14ac:dyDescent="0.2">
      <c r="A1118" s="104"/>
      <c r="B1118" s="105" t="s">
        <v>921</v>
      </c>
      <c r="C1118" s="125">
        <v>45</v>
      </c>
      <c r="D1118" s="121">
        <v>0</v>
      </c>
      <c r="E1118" s="121"/>
      <c r="F1118" s="137" t="s">
        <v>1798</v>
      </c>
    </row>
    <row r="1119" spans="1:6" ht="18" x14ac:dyDescent="0.2">
      <c r="A1119" s="104"/>
      <c r="B1119" s="105" t="s">
        <v>922</v>
      </c>
      <c r="C1119" s="125">
        <v>184</v>
      </c>
      <c r="D1119" s="121">
        <v>0</v>
      </c>
      <c r="E1119" s="121"/>
      <c r="F1119" s="137" t="s">
        <v>1798</v>
      </c>
    </row>
    <row r="1120" spans="1:6" ht="18" x14ac:dyDescent="0.2">
      <c r="A1120" s="104"/>
      <c r="B1120" s="105" t="s">
        <v>923</v>
      </c>
      <c r="C1120" s="125">
        <v>47</v>
      </c>
      <c r="D1120" s="121">
        <v>0</v>
      </c>
      <c r="E1120" s="121"/>
      <c r="F1120" s="137" t="s">
        <v>1798</v>
      </c>
    </row>
    <row r="1121" spans="1:6" ht="18" x14ac:dyDescent="0.2">
      <c r="A1121" s="104"/>
      <c r="B1121" s="105" t="s">
        <v>924</v>
      </c>
      <c r="C1121" s="125">
        <v>27</v>
      </c>
      <c r="D1121" s="121">
        <v>0</v>
      </c>
      <c r="E1121" s="121"/>
      <c r="F1121" s="137" t="s">
        <v>1798</v>
      </c>
    </row>
    <row r="1122" spans="1:6" ht="18" x14ac:dyDescent="0.2">
      <c r="A1122" s="114">
        <v>19</v>
      </c>
      <c r="B1122" s="115" t="s">
        <v>1688</v>
      </c>
      <c r="C1122" s="116">
        <v>1233</v>
      </c>
      <c r="D1122" s="117">
        <f>SUM(D1123:D1127)</f>
        <v>0</v>
      </c>
      <c r="E1122" s="117">
        <f>SUM(E1123:E1127)</f>
        <v>0</v>
      </c>
      <c r="F1122" s="137" t="s">
        <v>1798</v>
      </c>
    </row>
    <row r="1123" spans="1:6" ht="18" x14ac:dyDescent="0.2">
      <c r="A1123" s="104"/>
      <c r="B1123" s="105" t="s">
        <v>925</v>
      </c>
      <c r="C1123" s="125">
        <v>404</v>
      </c>
      <c r="D1123" s="121">
        <v>0</v>
      </c>
      <c r="E1123" s="121"/>
      <c r="F1123" s="137" t="s">
        <v>1798</v>
      </c>
    </row>
    <row r="1124" spans="1:6" ht="18" x14ac:dyDescent="0.2">
      <c r="A1124" s="104"/>
      <c r="B1124" s="105" t="s">
        <v>926</v>
      </c>
      <c r="C1124" s="125">
        <v>351</v>
      </c>
      <c r="D1124" s="121">
        <v>0</v>
      </c>
      <c r="E1124" s="121"/>
      <c r="F1124" s="137" t="s">
        <v>1798</v>
      </c>
    </row>
    <row r="1125" spans="1:6" ht="18" x14ac:dyDescent="0.2">
      <c r="A1125" s="104"/>
      <c r="B1125" s="105" t="s">
        <v>927</v>
      </c>
      <c r="C1125" s="125">
        <v>24</v>
      </c>
      <c r="D1125" s="121">
        <v>0</v>
      </c>
      <c r="E1125" s="121"/>
      <c r="F1125" s="137" t="s">
        <v>1798</v>
      </c>
    </row>
    <row r="1126" spans="1:6" ht="18" x14ac:dyDescent="0.2">
      <c r="A1126" s="104"/>
      <c r="B1126" s="105" t="s">
        <v>720</v>
      </c>
      <c r="C1126" s="125">
        <v>445</v>
      </c>
      <c r="D1126" s="121">
        <v>0</v>
      </c>
      <c r="E1126" s="121"/>
      <c r="F1126" s="137" t="s">
        <v>1798</v>
      </c>
    </row>
    <row r="1127" spans="1:6" ht="18" x14ac:dyDescent="0.2">
      <c r="A1127" s="104"/>
      <c r="B1127" s="105" t="s">
        <v>928</v>
      </c>
      <c r="C1127" s="125">
        <v>9</v>
      </c>
      <c r="D1127" s="121">
        <v>0</v>
      </c>
      <c r="E1127" s="121"/>
      <c r="F1127" s="137" t="s">
        <v>1798</v>
      </c>
    </row>
    <row r="1128" spans="1:6" ht="18" x14ac:dyDescent="0.2">
      <c r="A1128" s="114">
        <v>20</v>
      </c>
      <c r="B1128" s="115" t="s">
        <v>1689</v>
      </c>
      <c r="C1128" s="116">
        <v>1259</v>
      </c>
      <c r="D1128" s="117">
        <f>SUM(D1129:D1141)</f>
        <v>0</v>
      </c>
      <c r="E1128" s="117">
        <f>SUM(E1129:E1141)</f>
        <v>0</v>
      </c>
      <c r="F1128" s="137" t="s">
        <v>1798</v>
      </c>
    </row>
    <row r="1129" spans="1:6" ht="18" x14ac:dyDescent="0.2">
      <c r="A1129" s="104"/>
      <c r="B1129" s="105" t="s">
        <v>929</v>
      </c>
      <c r="C1129" s="125">
        <v>370</v>
      </c>
      <c r="D1129" s="121">
        <v>0</v>
      </c>
      <c r="E1129" s="121"/>
      <c r="F1129" s="137" t="s">
        <v>1798</v>
      </c>
    </row>
    <row r="1130" spans="1:6" ht="18" x14ac:dyDescent="0.2">
      <c r="A1130" s="104"/>
      <c r="B1130" s="105" t="s">
        <v>930</v>
      </c>
      <c r="C1130" s="125">
        <v>8</v>
      </c>
      <c r="D1130" s="121">
        <v>0</v>
      </c>
      <c r="E1130" s="121"/>
      <c r="F1130" s="137" t="s">
        <v>1798</v>
      </c>
    </row>
    <row r="1131" spans="1:6" ht="18" x14ac:dyDescent="0.2">
      <c r="A1131" s="104"/>
      <c r="B1131" s="105" t="s">
        <v>931</v>
      </c>
      <c r="C1131" s="125">
        <v>4</v>
      </c>
      <c r="D1131" s="121">
        <v>0</v>
      </c>
      <c r="E1131" s="121"/>
      <c r="F1131" s="137" t="s">
        <v>1798</v>
      </c>
    </row>
    <row r="1132" spans="1:6" ht="18" x14ac:dyDescent="0.2">
      <c r="A1132" s="104"/>
      <c r="B1132" s="105" t="s">
        <v>932</v>
      </c>
      <c r="C1132" s="125">
        <v>350</v>
      </c>
      <c r="D1132" s="121">
        <v>0</v>
      </c>
      <c r="E1132" s="121"/>
      <c r="F1132" s="137" t="s">
        <v>1798</v>
      </c>
    </row>
    <row r="1133" spans="1:6" ht="18" x14ac:dyDescent="0.2">
      <c r="A1133" s="104"/>
      <c r="B1133" s="105" t="s">
        <v>933</v>
      </c>
      <c r="C1133" s="125">
        <v>0</v>
      </c>
      <c r="D1133" s="121">
        <v>0</v>
      </c>
      <c r="E1133" s="121"/>
      <c r="F1133" s="137" t="s">
        <v>1798</v>
      </c>
    </row>
    <row r="1134" spans="1:6" ht="18" x14ac:dyDescent="0.2">
      <c r="A1134" s="104"/>
      <c r="B1134" s="105" t="s">
        <v>934</v>
      </c>
      <c r="C1134" s="125">
        <v>15</v>
      </c>
      <c r="D1134" s="121">
        <v>0</v>
      </c>
      <c r="E1134" s="121"/>
      <c r="F1134" s="137" t="s">
        <v>1798</v>
      </c>
    </row>
    <row r="1135" spans="1:6" ht="18" x14ac:dyDescent="0.2">
      <c r="A1135" s="104"/>
      <c r="B1135" s="105" t="s">
        <v>935</v>
      </c>
      <c r="C1135" s="125">
        <v>3</v>
      </c>
      <c r="D1135" s="121">
        <v>0</v>
      </c>
      <c r="E1135" s="121"/>
      <c r="F1135" s="137" t="s">
        <v>1798</v>
      </c>
    </row>
    <row r="1136" spans="1:6" ht="18" x14ac:dyDescent="0.2">
      <c r="A1136" s="104"/>
      <c r="B1136" s="105" t="s">
        <v>936</v>
      </c>
      <c r="C1136" s="125">
        <v>21</v>
      </c>
      <c r="D1136" s="121">
        <v>0</v>
      </c>
      <c r="E1136" s="121"/>
      <c r="F1136" s="137" t="s">
        <v>1798</v>
      </c>
    </row>
    <row r="1137" spans="1:6" ht="18" x14ac:dyDescent="0.2">
      <c r="A1137" s="104"/>
      <c r="B1137" s="105" t="s">
        <v>937</v>
      </c>
      <c r="C1137" s="125">
        <v>247</v>
      </c>
      <c r="D1137" s="121">
        <v>0</v>
      </c>
      <c r="E1137" s="121"/>
      <c r="F1137" s="137" t="s">
        <v>1798</v>
      </c>
    </row>
    <row r="1138" spans="1:6" ht="18" x14ac:dyDescent="0.2">
      <c r="A1138" s="104"/>
      <c r="B1138" s="105" t="s">
        <v>938</v>
      </c>
      <c r="C1138" s="125">
        <v>52</v>
      </c>
      <c r="D1138" s="121">
        <v>0</v>
      </c>
      <c r="E1138" s="121"/>
      <c r="F1138" s="137" t="s">
        <v>1798</v>
      </c>
    </row>
    <row r="1139" spans="1:6" ht="18" x14ac:dyDescent="0.2">
      <c r="A1139" s="104"/>
      <c r="B1139" s="105" t="s">
        <v>939</v>
      </c>
      <c r="C1139" s="125">
        <v>156</v>
      </c>
      <c r="D1139" s="121">
        <v>0</v>
      </c>
      <c r="E1139" s="121"/>
      <c r="F1139" s="137" t="s">
        <v>1798</v>
      </c>
    </row>
    <row r="1140" spans="1:6" ht="18" x14ac:dyDescent="0.2">
      <c r="A1140" s="104"/>
      <c r="B1140" s="105" t="s">
        <v>940</v>
      </c>
      <c r="C1140" s="125">
        <v>3</v>
      </c>
      <c r="D1140" s="121">
        <v>0</v>
      </c>
      <c r="E1140" s="121"/>
      <c r="F1140" s="137" t="s">
        <v>1798</v>
      </c>
    </row>
    <row r="1141" spans="1:6" ht="18" x14ac:dyDescent="0.2">
      <c r="A1141" s="104"/>
      <c r="B1141" s="105" t="s">
        <v>941</v>
      </c>
      <c r="C1141" s="125">
        <v>0</v>
      </c>
      <c r="D1141" s="121">
        <v>0</v>
      </c>
      <c r="E1141" s="121"/>
      <c r="F1141" s="137" t="s">
        <v>1798</v>
      </c>
    </row>
    <row r="1142" spans="1:6" ht="18" x14ac:dyDescent="0.2">
      <c r="A1142" s="114">
        <v>21</v>
      </c>
      <c r="B1142" s="115" t="s">
        <v>1690</v>
      </c>
      <c r="C1142" s="116">
        <v>881</v>
      </c>
      <c r="D1142" s="117">
        <f>SUM(D1143:D1144)</f>
        <v>0</v>
      </c>
      <c r="E1142" s="117">
        <f>SUM(E1143:E1144)</f>
        <v>0</v>
      </c>
      <c r="F1142" s="137" t="s">
        <v>1798</v>
      </c>
    </row>
    <row r="1143" spans="1:6" ht="18" x14ac:dyDescent="0.2">
      <c r="A1143" s="104"/>
      <c r="B1143" s="105" t="s">
        <v>942</v>
      </c>
      <c r="C1143" s="125">
        <v>844</v>
      </c>
      <c r="D1143" s="121">
        <v>0</v>
      </c>
      <c r="E1143" s="121"/>
      <c r="F1143" s="137" t="s">
        <v>1798</v>
      </c>
    </row>
    <row r="1144" spans="1:6" ht="18" x14ac:dyDescent="0.2">
      <c r="A1144" s="104"/>
      <c r="B1144" s="105" t="s">
        <v>943</v>
      </c>
      <c r="C1144" s="125">
        <v>37</v>
      </c>
      <c r="D1144" s="121">
        <v>0</v>
      </c>
      <c r="E1144" s="121"/>
      <c r="F1144" s="137" t="s">
        <v>1798</v>
      </c>
    </row>
    <row r="1145" spans="1:6" ht="18" x14ac:dyDescent="0.2">
      <c r="A1145" s="114">
        <v>22</v>
      </c>
      <c r="B1145" s="115" t="s">
        <v>1691</v>
      </c>
      <c r="C1145" s="116">
        <v>539</v>
      </c>
      <c r="D1145" s="117">
        <f>SUM(D1146:D1151)</f>
        <v>0</v>
      </c>
      <c r="E1145" s="117">
        <f>SUM(E1146:E1151)</f>
        <v>0</v>
      </c>
      <c r="F1145" s="137" t="s">
        <v>1798</v>
      </c>
    </row>
    <row r="1146" spans="1:6" ht="18" x14ac:dyDescent="0.2">
      <c r="A1146" s="104"/>
      <c r="B1146" s="105" t="s">
        <v>944</v>
      </c>
      <c r="C1146" s="125">
        <v>257</v>
      </c>
      <c r="D1146" s="121">
        <v>0</v>
      </c>
      <c r="E1146" s="121"/>
      <c r="F1146" s="137" t="s">
        <v>1798</v>
      </c>
    </row>
    <row r="1147" spans="1:6" ht="18" x14ac:dyDescent="0.2">
      <c r="A1147" s="104"/>
      <c r="B1147" s="105" t="s">
        <v>838</v>
      </c>
      <c r="C1147" s="125">
        <v>211</v>
      </c>
      <c r="D1147" s="121">
        <v>0</v>
      </c>
      <c r="E1147" s="121"/>
      <c r="F1147" s="137" t="s">
        <v>1798</v>
      </c>
    </row>
    <row r="1148" spans="1:6" ht="18" x14ac:dyDescent="0.2">
      <c r="A1148" s="104"/>
      <c r="B1148" s="105" t="s">
        <v>945</v>
      </c>
      <c r="C1148" s="125">
        <v>29</v>
      </c>
      <c r="D1148" s="121">
        <v>0</v>
      </c>
      <c r="E1148" s="121"/>
      <c r="F1148" s="137" t="s">
        <v>1798</v>
      </c>
    </row>
    <row r="1149" spans="1:6" ht="18" x14ac:dyDescent="0.2">
      <c r="A1149" s="104"/>
      <c r="B1149" s="105" t="s">
        <v>946</v>
      </c>
      <c r="C1149" s="125">
        <v>14</v>
      </c>
      <c r="D1149" s="121">
        <v>0</v>
      </c>
      <c r="E1149" s="121"/>
      <c r="F1149" s="137" t="s">
        <v>1798</v>
      </c>
    </row>
    <row r="1150" spans="1:6" ht="18" x14ac:dyDescent="0.2">
      <c r="A1150" s="104"/>
      <c r="B1150" s="105" t="s">
        <v>947</v>
      </c>
      <c r="C1150" s="125">
        <v>18</v>
      </c>
      <c r="D1150" s="121">
        <v>0</v>
      </c>
      <c r="E1150" s="121"/>
      <c r="F1150" s="137" t="s">
        <v>1798</v>
      </c>
    </row>
    <row r="1151" spans="1:6" ht="18" x14ac:dyDescent="0.2">
      <c r="A1151" s="104"/>
      <c r="B1151" s="105" t="s">
        <v>948</v>
      </c>
      <c r="C1151" s="125">
        <v>10</v>
      </c>
      <c r="D1151" s="121">
        <v>0</v>
      </c>
      <c r="E1151" s="121"/>
      <c r="F1151" s="137" t="s">
        <v>1798</v>
      </c>
    </row>
    <row r="1152" spans="1:6" ht="18" x14ac:dyDescent="0.2">
      <c r="A1152" s="114">
        <v>23</v>
      </c>
      <c r="B1152" s="115" t="s">
        <v>1616</v>
      </c>
      <c r="C1152" s="116">
        <v>2257</v>
      </c>
      <c r="D1152" s="117">
        <f>SUM(D1153:D1160)</f>
        <v>0</v>
      </c>
      <c r="E1152" s="117">
        <f>SUM(E1153:E1160)</f>
        <v>0</v>
      </c>
      <c r="F1152" s="137" t="s">
        <v>1798</v>
      </c>
    </row>
    <row r="1153" spans="1:6" ht="18" x14ac:dyDescent="0.2">
      <c r="A1153" s="104"/>
      <c r="B1153" s="105" t="s">
        <v>949</v>
      </c>
      <c r="C1153" s="125">
        <v>1786</v>
      </c>
      <c r="D1153" s="121">
        <v>0</v>
      </c>
      <c r="E1153" s="121"/>
      <c r="F1153" s="137" t="s">
        <v>1798</v>
      </c>
    </row>
    <row r="1154" spans="1:6" ht="18" x14ac:dyDescent="0.2">
      <c r="A1154" s="104"/>
      <c r="B1154" s="105" t="s">
        <v>950</v>
      </c>
      <c r="C1154" s="125">
        <v>163</v>
      </c>
      <c r="D1154" s="121">
        <v>0</v>
      </c>
      <c r="E1154" s="121"/>
      <c r="F1154" s="137" t="s">
        <v>1798</v>
      </c>
    </row>
    <row r="1155" spans="1:6" ht="18" x14ac:dyDescent="0.2">
      <c r="A1155" s="104"/>
      <c r="B1155" s="105" t="s">
        <v>951</v>
      </c>
      <c r="C1155" s="125">
        <v>36</v>
      </c>
      <c r="D1155" s="121">
        <v>0</v>
      </c>
      <c r="E1155" s="121"/>
      <c r="F1155" s="137" t="s">
        <v>1798</v>
      </c>
    </row>
    <row r="1156" spans="1:6" ht="18" x14ac:dyDescent="0.2">
      <c r="A1156" s="104"/>
      <c r="B1156" s="105" t="s">
        <v>952</v>
      </c>
      <c r="C1156" s="125">
        <v>47</v>
      </c>
      <c r="D1156" s="121">
        <v>0</v>
      </c>
      <c r="E1156" s="121"/>
      <c r="F1156" s="137" t="s">
        <v>1798</v>
      </c>
    </row>
    <row r="1157" spans="1:6" ht="18" x14ac:dyDescent="0.2">
      <c r="A1157" s="104"/>
      <c r="B1157" s="105" t="s">
        <v>953</v>
      </c>
      <c r="C1157" s="125">
        <v>1</v>
      </c>
      <c r="D1157" s="121">
        <v>0</v>
      </c>
      <c r="E1157" s="121"/>
      <c r="F1157" s="137" t="s">
        <v>1798</v>
      </c>
    </row>
    <row r="1158" spans="1:6" ht="18" x14ac:dyDescent="0.2">
      <c r="A1158" s="104"/>
      <c r="B1158" s="105" t="s">
        <v>954</v>
      </c>
      <c r="C1158" s="125">
        <v>60</v>
      </c>
      <c r="D1158" s="121">
        <v>0</v>
      </c>
      <c r="E1158" s="121"/>
      <c r="F1158" s="137" t="s">
        <v>1798</v>
      </c>
    </row>
    <row r="1159" spans="1:6" ht="18" x14ac:dyDescent="0.2">
      <c r="A1159" s="104"/>
      <c r="B1159" s="105" t="s">
        <v>955</v>
      </c>
      <c r="C1159" s="125">
        <v>18</v>
      </c>
      <c r="D1159" s="121">
        <v>0</v>
      </c>
      <c r="E1159" s="121"/>
      <c r="F1159" s="137" t="s">
        <v>1798</v>
      </c>
    </row>
    <row r="1160" spans="1:6" ht="18" x14ac:dyDescent="0.2">
      <c r="A1160" s="104"/>
      <c r="B1160" s="105" t="s">
        <v>956</v>
      </c>
      <c r="C1160" s="125">
        <v>146</v>
      </c>
      <c r="D1160" s="121">
        <v>0</v>
      </c>
      <c r="E1160" s="121"/>
      <c r="F1160" s="137" t="s">
        <v>1798</v>
      </c>
    </row>
    <row r="1161" spans="1:6" ht="16" x14ac:dyDescent="0.2">
      <c r="A1161" s="132"/>
      <c r="B1161" s="129" t="s">
        <v>22</v>
      </c>
      <c r="C1161" s="130">
        <v>14800</v>
      </c>
      <c r="D1161" s="113">
        <f>D1162+D1165+D1169+D1176+D1180+D1187+D1192+D1201</f>
        <v>1</v>
      </c>
      <c r="E1161" s="113">
        <f>E1162+E1165+E1169+E1176+E1180+E1187+E1192+E1201</f>
        <v>0</v>
      </c>
      <c r="F1161" s="84">
        <f>E1161*100/D1161</f>
        <v>0</v>
      </c>
    </row>
    <row r="1162" spans="1:6" ht="80" customHeight="1" x14ac:dyDescent="0.2">
      <c r="A1162" s="114">
        <v>1</v>
      </c>
      <c r="B1162" s="134" t="s">
        <v>1692</v>
      </c>
      <c r="C1162" s="116">
        <v>8168</v>
      </c>
      <c r="D1162" s="117">
        <f>SUM(D1163:D1164)</f>
        <v>1</v>
      </c>
      <c r="E1162" s="117">
        <f>SUM(E1163:E1164)</f>
        <v>0</v>
      </c>
      <c r="F1162" s="84">
        <f>E1162*100/D1162</f>
        <v>0</v>
      </c>
    </row>
    <row r="1163" spans="1:6" ht="80" customHeight="1" x14ac:dyDescent="0.2">
      <c r="A1163" s="104"/>
      <c r="B1163" s="135" t="s">
        <v>958</v>
      </c>
      <c r="C1163" s="125">
        <v>8168</v>
      </c>
      <c r="D1163" s="121">
        <v>1</v>
      </c>
      <c r="E1163" s="121">
        <v>0</v>
      </c>
      <c r="F1163" s="84">
        <f>E1163*100/D1163</f>
        <v>0</v>
      </c>
    </row>
    <row r="1164" spans="1:6" ht="32" customHeight="1" x14ac:dyDescent="0.2">
      <c r="A1164" s="104"/>
      <c r="B1164" s="135" t="s">
        <v>957</v>
      </c>
      <c r="C1164" s="125">
        <v>0</v>
      </c>
      <c r="D1164" s="121">
        <v>0</v>
      </c>
      <c r="E1164" s="121"/>
      <c r="F1164" s="137" t="s">
        <v>1798</v>
      </c>
    </row>
    <row r="1165" spans="1:6" ht="18" x14ac:dyDescent="0.2">
      <c r="A1165" s="114">
        <v>2</v>
      </c>
      <c r="B1165" s="115" t="s">
        <v>1693</v>
      </c>
      <c r="C1165" s="116">
        <v>889</v>
      </c>
      <c r="D1165" s="117">
        <f>SUM(D1166:D1168)</f>
        <v>0</v>
      </c>
      <c r="E1165" s="117">
        <f>SUM(E1166:E1168)</f>
        <v>0</v>
      </c>
      <c r="F1165" s="137" t="s">
        <v>1798</v>
      </c>
    </row>
    <row r="1166" spans="1:6" ht="18" x14ac:dyDescent="0.2">
      <c r="A1166" s="104"/>
      <c r="B1166" s="105" t="s">
        <v>959</v>
      </c>
      <c r="C1166" s="125">
        <v>888</v>
      </c>
      <c r="D1166" s="121">
        <v>0</v>
      </c>
      <c r="E1166" s="121"/>
      <c r="F1166" s="137" t="s">
        <v>1798</v>
      </c>
    </row>
    <row r="1167" spans="1:6" ht="18" x14ac:dyDescent="0.2">
      <c r="A1167" s="104"/>
      <c r="B1167" s="105" t="s">
        <v>746</v>
      </c>
      <c r="C1167" s="125">
        <v>1</v>
      </c>
      <c r="D1167" s="121">
        <v>0</v>
      </c>
      <c r="E1167" s="121"/>
      <c r="F1167" s="137" t="s">
        <v>1798</v>
      </c>
    </row>
    <row r="1168" spans="1:6" ht="18" x14ac:dyDescent="0.2">
      <c r="A1168" s="104"/>
      <c r="B1168" s="105" t="s">
        <v>960</v>
      </c>
      <c r="C1168" s="125">
        <v>0</v>
      </c>
      <c r="D1168" s="121">
        <v>0</v>
      </c>
      <c r="E1168" s="121"/>
      <c r="F1168" s="137" t="s">
        <v>1798</v>
      </c>
    </row>
    <row r="1169" spans="1:6" ht="18" x14ac:dyDescent="0.2">
      <c r="A1169" s="114">
        <v>3</v>
      </c>
      <c r="B1169" s="115" t="s">
        <v>1694</v>
      </c>
      <c r="C1169" s="116">
        <v>1007</v>
      </c>
      <c r="D1169" s="117">
        <f>SUM(D1170:D1175)</f>
        <v>0</v>
      </c>
      <c r="E1169" s="117">
        <f>SUM(E1170:E1175)</f>
        <v>0</v>
      </c>
      <c r="F1169" s="137" t="s">
        <v>1798</v>
      </c>
    </row>
    <row r="1170" spans="1:6" ht="18" x14ac:dyDescent="0.2">
      <c r="A1170" s="104"/>
      <c r="B1170" s="105" t="s">
        <v>961</v>
      </c>
      <c r="C1170" s="125">
        <v>557</v>
      </c>
      <c r="D1170" s="121">
        <v>0</v>
      </c>
      <c r="E1170" s="121"/>
      <c r="F1170" s="137" t="s">
        <v>1798</v>
      </c>
    </row>
    <row r="1171" spans="1:6" ht="18" x14ac:dyDescent="0.2">
      <c r="A1171" s="104"/>
      <c r="B1171" s="105" t="s">
        <v>962</v>
      </c>
      <c r="C1171" s="125">
        <v>285</v>
      </c>
      <c r="D1171" s="121">
        <v>0</v>
      </c>
      <c r="E1171" s="121"/>
      <c r="F1171" s="137" t="s">
        <v>1798</v>
      </c>
    </row>
    <row r="1172" spans="1:6" ht="18" x14ac:dyDescent="0.2">
      <c r="A1172" s="104"/>
      <c r="B1172" s="105" t="s">
        <v>963</v>
      </c>
      <c r="C1172" s="125">
        <v>90</v>
      </c>
      <c r="D1172" s="121">
        <v>0</v>
      </c>
      <c r="E1172" s="121"/>
      <c r="F1172" s="137" t="s">
        <v>1798</v>
      </c>
    </row>
    <row r="1173" spans="1:6" ht="18" x14ac:dyDescent="0.2">
      <c r="A1173" s="104"/>
      <c r="B1173" s="105" t="s">
        <v>964</v>
      </c>
      <c r="C1173" s="125">
        <v>0</v>
      </c>
      <c r="D1173" s="121">
        <v>0</v>
      </c>
      <c r="E1173" s="121"/>
      <c r="F1173" s="137" t="s">
        <v>1798</v>
      </c>
    </row>
    <row r="1174" spans="1:6" ht="18" x14ac:dyDescent="0.2">
      <c r="A1174" s="104"/>
      <c r="B1174" s="105" t="s">
        <v>920</v>
      </c>
      <c r="C1174" s="125">
        <v>66</v>
      </c>
      <c r="D1174" s="121">
        <v>0</v>
      </c>
      <c r="E1174" s="121"/>
      <c r="F1174" s="137" t="s">
        <v>1798</v>
      </c>
    </row>
    <row r="1175" spans="1:6" ht="18" x14ac:dyDescent="0.2">
      <c r="A1175" s="104"/>
      <c r="B1175" s="105" t="s">
        <v>965</v>
      </c>
      <c r="C1175" s="125">
        <v>9</v>
      </c>
      <c r="D1175" s="121">
        <v>0</v>
      </c>
      <c r="E1175" s="121"/>
      <c r="F1175" s="137" t="s">
        <v>1798</v>
      </c>
    </row>
    <row r="1176" spans="1:6" ht="18" x14ac:dyDescent="0.2">
      <c r="A1176" s="114">
        <v>4</v>
      </c>
      <c r="B1176" s="115" t="s">
        <v>1695</v>
      </c>
      <c r="C1176" s="116">
        <v>893</v>
      </c>
      <c r="D1176" s="117">
        <f>SUM(D1177:D1179)</f>
        <v>0</v>
      </c>
      <c r="E1176" s="117">
        <f>SUM(E1177:E1179)</f>
        <v>0</v>
      </c>
      <c r="F1176" s="137" t="s">
        <v>1798</v>
      </c>
    </row>
    <row r="1177" spans="1:6" ht="18" x14ac:dyDescent="0.2">
      <c r="A1177" s="104"/>
      <c r="B1177" s="105" t="s">
        <v>966</v>
      </c>
      <c r="C1177" s="125">
        <v>716</v>
      </c>
      <c r="D1177" s="121">
        <v>0</v>
      </c>
      <c r="E1177" s="121"/>
      <c r="F1177" s="137" t="s">
        <v>1798</v>
      </c>
    </row>
    <row r="1178" spans="1:6" ht="18" x14ac:dyDescent="0.2">
      <c r="A1178" s="104"/>
      <c r="B1178" s="105" t="s">
        <v>967</v>
      </c>
      <c r="C1178" s="125">
        <v>103</v>
      </c>
      <c r="D1178" s="121">
        <v>0</v>
      </c>
      <c r="E1178" s="121"/>
      <c r="F1178" s="137" t="s">
        <v>1798</v>
      </c>
    </row>
    <row r="1179" spans="1:6" ht="18" x14ac:dyDescent="0.2">
      <c r="A1179" s="104"/>
      <c r="B1179" s="105" t="s">
        <v>968</v>
      </c>
      <c r="C1179" s="125">
        <v>74</v>
      </c>
      <c r="D1179" s="121">
        <v>0</v>
      </c>
      <c r="E1179" s="121"/>
      <c r="F1179" s="137" t="s">
        <v>1798</v>
      </c>
    </row>
    <row r="1180" spans="1:6" ht="18" x14ac:dyDescent="0.2">
      <c r="A1180" s="114">
        <v>5</v>
      </c>
      <c r="B1180" s="115" t="s">
        <v>1696</v>
      </c>
      <c r="C1180" s="116">
        <v>1051</v>
      </c>
      <c r="D1180" s="117">
        <f>SUM(D1181:D1186)</f>
        <v>0</v>
      </c>
      <c r="E1180" s="117">
        <f>SUM(E1181:E1186)</f>
        <v>0</v>
      </c>
      <c r="F1180" s="137" t="s">
        <v>1798</v>
      </c>
    </row>
    <row r="1181" spans="1:6" ht="18" x14ac:dyDescent="0.2">
      <c r="A1181" s="104"/>
      <c r="B1181" s="105" t="s">
        <v>969</v>
      </c>
      <c r="C1181" s="125">
        <v>351</v>
      </c>
      <c r="D1181" s="121">
        <v>0</v>
      </c>
      <c r="E1181" s="121"/>
      <c r="F1181" s="137" t="s">
        <v>1798</v>
      </c>
    </row>
    <row r="1182" spans="1:6" ht="18" x14ac:dyDescent="0.2">
      <c r="A1182" s="104"/>
      <c r="B1182" s="105" t="s">
        <v>970</v>
      </c>
      <c r="C1182" s="125">
        <v>7</v>
      </c>
      <c r="D1182" s="121">
        <v>0</v>
      </c>
      <c r="E1182" s="121"/>
      <c r="F1182" s="137" t="s">
        <v>1798</v>
      </c>
    </row>
    <row r="1183" spans="1:6" ht="18" x14ac:dyDescent="0.2">
      <c r="A1183" s="104"/>
      <c r="B1183" s="105" t="s">
        <v>971</v>
      </c>
      <c r="C1183" s="125">
        <v>207</v>
      </c>
      <c r="D1183" s="62">
        <v>0</v>
      </c>
      <c r="E1183" s="121"/>
      <c r="F1183" s="137" t="s">
        <v>1798</v>
      </c>
    </row>
    <row r="1184" spans="1:6" ht="18" x14ac:dyDescent="0.2">
      <c r="A1184" s="104"/>
      <c r="B1184" s="105" t="s">
        <v>972</v>
      </c>
      <c r="C1184" s="125">
        <v>30</v>
      </c>
      <c r="D1184" s="121">
        <v>0</v>
      </c>
      <c r="E1184" s="121"/>
      <c r="F1184" s="137" t="s">
        <v>1798</v>
      </c>
    </row>
    <row r="1185" spans="1:6" ht="18" x14ac:dyDescent="0.2">
      <c r="A1185" s="104"/>
      <c r="B1185" s="105" t="s">
        <v>973</v>
      </c>
      <c r="C1185" s="125">
        <v>221</v>
      </c>
      <c r="D1185" s="121">
        <v>0</v>
      </c>
      <c r="E1185" s="121"/>
      <c r="F1185" s="137" t="s">
        <v>1798</v>
      </c>
    </row>
    <row r="1186" spans="1:6" ht="18" x14ac:dyDescent="0.2">
      <c r="A1186" s="104"/>
      <c r="B1186" s="105" t="s">
        <v>974</v>
      </c>
      <c r="C1186" s="125">
        <v>235</v>
      </c>
      <c r="D1186" s="121">
        <v>0</v>
      </c>
      <c r="E1186" s="121"/>
      <c r="F1186" s="137" t="s">
        <v>1798</v>
      </c>
    </row>
    <row r="1187" spans="1:6" ht="18" x14ac:dyDescent="0.2">
      <c r="A1187" s="114">
        <v>6</v>
      </c>
      <c r="B1187" s="115" t="s">
        <v>1697</v>
      </c>
      <c r="C1187" s="116">
        <v>942</v>
      </c>
      <c r="D1187" s="117">
        <f>SUM(D1188:D1191)</f>
        <v>0</v>
      </c>
      <c r="E1187" s="117">
        <f>SUM(E1188:E1191)</f>
        <v>0</v>
      </c>
      <c r="F1187" s="137" t="s">
        <v>1798</v>
      </c>
    </row>
    <row r="1188" spans="1:6" ht="18" x14ac:dyDescent="0.2">
      <c r="A1188" s="104"/>
      <c r="B1188" s="105" t="s">
        <v>978</v>
      </c>
      <c r="C1188" s="125">
        <v>775</v>
      </c>
      <c r="D1188" s="121">
        <v>0</v>
      </c>
      <c r="E1188" s="121"/>
      <c r="F1188" s="137" t="s">
        <v>1798</v>
      </c>
    </row>
    <row r="1189" spans="1:6" ht="18" x14ac:dyDescent="0.2">
      <c r="A1189" s="104"/>
      <c r="B1189" s="105" t="s">
        <v>975</v>
      </c>
      <c r="C1189" s="125">
        <v>2</v>
      </c>
      <c r="D1189" s="121">
        <v>0</v>
      </c>
      <c r="E1189" s="121"/>
      <c r="F1189" s="137" t="s">
        <v>1798</v>
      </c>
    </row>
    <row r="1190" spans="1:6" ht="18" x14ac:dyDescent="0.2">
      <c r="A1190" s="104"/>
      <c r="B1190" s="105" t="s">
        <v>976</v>
      </c>
      <c r="C1190" s="125">
        <v>34</v>
      </c>
      <c r="D1190" s="121">
        <v>0</v>
      </c>
      <c r="E1190" s="121"/>
      <c r="F1190" s="137" t="s">
        <v>1798</v>
      </c>
    </row>
    <row r="1191" spans="1:6" ht="18" x14ac:dyDescent="0.2">
      <c r="A1191" s="104"/>
      <c r="B1191" s="105" t="s">
        <v>977</v>
      </c>
      <c r="C1191" s="125">
        <v>131</v>
      </c>
      <c r="D1191" s="121">
        <v>0</v>
      </c>
      <c r="E1191" s="121"/>
      <c r="F1191" s="137" t="s">
        <v>1798</v>
      </c>
    </row>
    <row r="1192" spans="1:6" ht="18" x14ac:dyDescent="0.2">
      <c r="A1192" s="114">
        <v>7</v>
      </c>
      <c r="B1192" s="115" t="s">
        <v>1698</v>
      </c>
      <c r="C1192" s="116">
        <v>1033</v>
      </c>
      <c r="D1192" s="117">
        <f>SUM(D1193:D1200)</f>
        <v>0</v>
      </c>
      <c r="E1192" s="117">
        <f>SUM(E1193:E1200)</f>
        <v>0</v>
      </c>
      <c r="F1192" s="137" t="s">
        <v>1798</v>
      </c>
    </row>
    <row r="1193" spans="1:6" ht="18" x14ac:dyDescent="0.2">
      <c r="A1193" s="104"/>
      <c r="B1193" s="105" t="s">
        <v>979</v>
      </c>
      <c r="C1193" s="125">
        <v>296</v>
      </c>
      <c r="D1193" s="121">
        <v>0</v>
      </c>
      <c r="E1193" s="121"/>
      <c r="F1193" s="137" t="s">
        <v>1798</v>
      </c>
    </row>
    <row r="1194" spans="1:6" ht="18" x14ac:dyDescent="0.2">
      <c r="A1194" s="104"/>
      <c r="B1194" s="105" t="s">
        <v>980</v>
      </c>
      <c r="C1194" s="125">
        <v>270</v>
      </c>
      <c r="D1194" s="121">
        <v>0</v>
      </c>
      <c r="E1194" s="121"/>
      <c r="F1194" s="137" t="s">
        <v>1798</v>
      </c>
    </row>
    <row r="1195" spans="1:6" ht="18" x14ac:dyDescent="0.2">
      <c r="A1195" s="104"/>
      <c r="B1195" s="105" t="s">
        <v>981</v>
      </c>
      <c r="C1195" s="125">
        <v>1</v>
      </c>
      <c r="D1195" s="121">
        <v>0</v>
      </c>
      <c r="E1195" s="121"/>
      <c r="F1195" s="137" t="s">
        <v>1798</v>
      </c>
    </row>
    <row r="1196" spans="1:6" ht="18" x14ac:dyDescent="0.2">
      <c r="A1196" s="104"/>
      <c r="B1196" s="105" t="s">
        <v>982</v>
      </c>
      <c r="C1196" s="125">
        <v>63</v>
      </c>
      <c r="D1196" s="121">
        <v>0</v>
      </c>
      <c r="E1196" s="121"/>
      <c r="F1196" s="137" t="s">
        <v>1798</v>
      </c>
    </row>
    <row r="1197" spans="1:6" ht="18" x14ac:dyDescent="0.2">
      <c r="A1197" s="104"/>
      <c r="B1197" s="105" t="s">
        <v>983</v>
      </c>
      <c r="C1197" s="125">
        <v>134</v>
      </c>
      <c r="D1197" s="121">
        <v>0</v>
      </c>
      <c r="E1197" s="121"/>
      <c r="F1197" s="137" t="s">
        <v>1798</v>
      </c>
    </row>
    <row r="1198" spans="1:6" ht="18" x14ac:dyDescent="0.2">
      <c r="A1198" s="104"/>
      <c r="B1198" s="105" t="s">
        <v>984</v>
      </c>
      <c r="C1198" s="125">
        <v>176</v>
      </c>
      <c r="D1198" s="121">
        <v>0</v>
      </c>
      <c r="E1198" s="121"/>
      <c r="F1198" s="137" t="s">
        <v>1798</v>
      </c>
    </row>
    <row r="1199" spans="1:6" ht="18" x14ac:dyDescent="0.2">
      <c r="A1199" s="104"/>
      <c r="B1199" s="105" t="s">
        <v>985</v>
      </c>
      <c r="C1199" s="125">
        <v>29</v>
      </c>
      <c r="D1199" s="121">
        <v>0</v>
      </c>
      <c r="E1199" s="121"/>
      <c r="F1199" s="137" t="s">
        <v>1798</v>
      </c>
    </row>
    <row r="1200" spans="1:6" ht="18" x14ac:dyDescent="0.2">
      <c r="A1200" s="104"/>
      <c r="B1200" s="105" t="s">
        <v>986</v>
      </c>
      <c r="C1200" s="125">
        <v>64</v>
      </c>
      <c r="D1200" s="121">
        <v>0</v>
      </c>
      <c r="E1200" s="121"/>
      <c r="F1200" s="137" t="s">
        <v>1798</v>
      </c>
    </row>
    <row r="1201" spans="1:6" ht="18" x14ac:dyDescent="0.2">
      <c r="A1201" s="114">
        <v>8</v>
      </c>
      <c r="B1201" s="115" t="s">
        <v>1699</v>
      </c>
      <c r="C1201" s="116">
        <v>809</v>
      </c>
      <c r="D1201" s="117">
        <f>SUM(D1202:D1203)</f>
        <v>0</v>
      </c>
      <c r="E1201" s="117">
        <f>SUM(E1202:E1203)</f>
        <v>0</v>
      </c>
      <c r="F1201" s="137" t="s">
        <v>1798</v>
      </c>
    </row>
    <row r="1202" spans="1:6" ht="18" x14ac:dyDescent="0.2">
      <c r="A1202" s="104"/>
      <c r="B1202" s="105" t="s">
        <v>987</v>
      </c>
      <c r="C1202" s="125">
        <v>622</v>
      </c>
      <c r="D1202" s="121">
        <v>0</v>
      </c>
      <c r="E1202" s="121"/>
      <c r="F1202" s="137" t="s">
        <v>1798</v>
      </c>
    </row>
    <row r="1203" spans="1:6" ht="18" x14ac:dyDescent="0.2">
      <c r="A1203" s="59"/>
      <c r="B1203" s="105" t="s">
        <v>988</v>
      </c>
      <c r="C1203" s="64">
        <v>187</v>
      </c>
      <c r="D1203" s="121">
        <v>0</v>
      </c>
      <c r="E1203" s="121"/>
      <c r="F1203" s="137" t="s">
        <v>1798</v>
      </c>
    </row>
    <row r="1204" spans="1:6" ht="16" x14ac:dyDescent="0.2">
      <c r="A1204" s="132"/>
      <c r="B1204" s="129" t="s">
        <v>23</v>
      </c>
      <c r="C1204" s="130">
        <v>41700</v>
      </c>
      <c r="D1204" s="113">
        <f>D1205+D1208+D1215+D1220+D1227+D1235+D1239+D1243+D1256+D1267+D1276+D1283+D1292+D1296+D1301+D1303+D1308+D1320</f>
        <v>1</v>
      </c>
      <c r="E1204" s="113">
        <f>E1205+E1208+E1215+E1220+E1227+E1235+E1239+E1243+E1256+E1267+E1276+E1283+E1292+E1296+E1301+E1303+E1308+E1320</f>
        <v>1</v>
      </c>
      <c r="F1204" s="97">
        <f>E1204*100/D1204</f>
        <v>100</v>
      </c>
    </row>
    <row r="1205" spans="1:6" ht="16" x14ac:dyDescent="0.2">
      <c r="A1205" s="114">
        <v>1</v>
      </c>
      <c r="B1205" s="115" t="s">
        <v>1700</v>
      </c>
      <c r="C1205" s="116">
        <v>19261</v>
      </c>
      <c r="D1205" s="117">
        <f>SUM(D1206:D1207)</f>
        <v>1</v>
      </c>
      <c r="E1205" s="117">
        <f>SUM(E1206:E1207)</f>
        <v>1</v>
      </c>
      <c r="F1205" s="133">
        <f>E1205*100/D1205</f>
        <v>100</v>
      </c>
    </row>
    <row r="1206" spans="1:6" ht="16" x14ac:dyDescent="0.2">
      <c r="A1206" s="104"/>
      <c r="B1206" s="105" t="s">
        <v>989</v>
      </c>
      <c r="C1206" s="125">
        <v>18856</v>
      </c>
      <c r="D1206" s="121">
        <v>1</v>
      </c>
      <c r="E1206" s="121">
        <v>1</v>
      </c>
      <c r="F1206" s="46">
        <f>E1206*100/D1206</f>
        <v>100</v>
      </c>
    </row>
    <row r="1207" spans="1:6" ht="18" x14ac:dyDescent="0.2">
      <c r="A1207" s="104"/>
      <c r="B1207" s="105" t="s">
        <v>990</v>
      </c>
      <c r="C1207" s="125">
        <v>405</v>
      </c>
      <c r="D1207" s="121">
        <v>0</v>
      </c>
      <c r="E1207" s="121"/>
      <c r="F1207" s="137" t="s">
        <v>1798</v>
      </c>
    </row>
    <row r="1208" spans="1:6" ht="18" x14ac:dyDescent="0.2">
      <c r="A1208" s="114">
        <v>2</v>
      </c>
      <c r="B1208" s="115" t="s">
        <v>1550</v>
      </c>
      <c r="C1208" s="116">
        <v>2418</v>
      </c>
      <c r="D1208" s="117">
        <f>SUM(D1209:D1214)</f>
        <v>0</v>
      </c>
      <c r="E1208" s="117">
        <f>SUM(E1209:E1214)</f>
        <v>0</v>
      </c>
      <c r="F1208" s="137" t="s">
        <v>1798</v>
      </c>
    </row>
    <row r="1209" spans="1:6" ht="18" x14ac:dyDescent="0.2">
      <c r="A1209" s="104"/>
      <c r="B1209" s="105" t="s">
        <v>991</v>
      </c>
      <c r="C1209" s="125">
        <v>1115</v>
      </c>
      <c r="D1209" s="121">
        <v>0</v>
      </c>
      <c r="E1209" s="121"/>
      <c r="F1209" s="137" t="s">
        <v>1798</v>
      </c>
    </row>
    <row r="1210" spans="1:6" ht="18" x14ac:dyDescent="0.2">
      <c r="A1210" s="104"/>
      <c r="B1210" s="105" t="s">
        <v>992</v>
      </c>
      <c r="C1210" s="125">
        <v>69</v>
      </c>
      <c r="D1210" s="121">
        <v>0</v>
      </c>
      <c r="E1210" s="121"/>
      <c r="F1210" s="137" t="s">
        <v>1798</v>
      </c>
    </row>
    <row r="1211" spans="1:6" ht="18" x14ac:dyDescent="0.2">
      <c r="A1211" s="104"/>
      <c r="B1211" s="105" t="s">
        <v>993</v>
      </c>
      <c r="C1211" s="125">
        <v>43</v>
      </c>
      <c r="D1211" s="121">
        <v>0</v>
      </c>
      <c r="E1211" s="121"/>
      <c r="F1211" s="137" t="s">
        <v>1798</v>
      </c>
    </row>
    <row r="1212" spans="1:6" ht="18" x14ac:dyDescent="0.2">
      <c r="A1212" s="104"/>
      <c r="B1212" s="105" t="s">
        <v>994</v>
      </c>
      <c r="C1212" s="125">
        <v>58</v>
      </c>
      <c r="D1212" s="121">
        <v>0</v>
      </c>
      <c r="E1212" s="121"/>
      <c r="F1212" s="137" t="s">
        <v>1798</v>
      </c>
    </row>
    <row r="1213" spans="1:6" ht="18" x14ac:dyDescent="0.2">
      <c r="A1213" s="104"/>
      <c r="B1213" s="105" t="s">
        <v>822</v>
      </c>
      <c r="C1213" s="125">
        <v>817</v>
      </c>
      <c r="D1213" s="121">
        <v>0</v>
      </c>
      <c r="E1213" s="121"/>
      <c r="F1213" s="137" t="s">
        <v>1798</v>
      </c>
    </row>
    <row r="1214" spans="1:6" ht="18" x14ac:dyDescent="0.2">
      <c r="A1214" s="104"/>
      <c r="B1214" s="105" t="s">
        <v>995</v>
      </c>
      <c r="C1214" s="125">
        <v>316</v>
      </c>
      <c r="D1214" s="121">
        <v>0</v>
      </c>
      <c r="E1214" s="121"/>
      <c r="F1214" s="137" t="s">
        <v>1798</v>
      </c>
    </row>
    <row r="1215" spans="1:6" ht="18" x14ac:dyDescent="0.2">
      <c r="A1215" s="114">
        <v>3</v>
      </c>
      <c r="B1215" s="115" t="s">
        <v>1701</v>
      </c>
      <c r="C1215" s="116">
        <v>919</v>
      </c>
      <c r="D1215" s="117">
        <f>SUM(D1216:D1219)</f>
        <v>0</v>
      </c>
      <c r="E1215" s="117">
        <f>SUM(E1216:E1219)</f>
        <v>0</v>
      </c>
      <c r="F1215" s="137" t="s">
        <v>1798</v>
      </c>
    </row>
    <row r="1216" spans="1:6" ht="18" x14ac:dyDescent="0.2">
      <c r="A1216" s="104"/>
      <c r="B1216" s="105" t="s">
        <v>996</v>
      </c>
      <c r="C1216" s="125">
        <v>521</v>
      </c>
      <c r="D1216" s="121">
        <v>0</v>
      </c>
      <c r="E1216" s="121"/>
      <c r="F1216" s="137" t="s">
        <v>1798</v>
      </c>
    </row>
    <row r="1217" spans="1:6" ht="18" x14ac:dyDescent="0.2">
      <c r="A1217" s="104"/>
      <c r="B1217" s="105" t="s">
        <v>997</v>
      </c>
      <c r="C1217" s="125">
        <v>107</v>
      </c>
      <c r="D1217" s="121">
        <v>0</v>
      </c>
      <c r="E1217" s="121"/>
      <c r="F1217" s="137" t="s">
        <v>1798</v>
      </c>
    </row>
    <row r="1218" spans="1:6" ht="18" x14ac:dyDescent="0.2">
      <c r="A1218" s="104"/>
      <c r="B1218" s="105" t="s">
        <v>998</v>
      </c>
      <c r="C1218" s="125">
        <v>37</v>
      </c>
      <c r="D1218" s="121">
        <v>0</v>
      </c>
      <c r="E1218" s="121"/>
      <c r="F1218" s="137" t="s">
        <v>1798</v>
      </c>
    </row>
    <row r="1219" spans="1:6" ht="18" x14ac:dyDescent="0.2">
      <c r="A1219" s="104"/>
      <c r="B1219" s="105" t="s">
        <v>999</v>
      </c>
      <c r="C1219" s="125">
        <v>254</v>
      </c>
      <c r="D1219" s="121">
        <v>0</v>
      </c>
      <c r="E1219" s="121"/>
      <c r="F1219" s="137" t="s">
        <v>1798</v>
      </c>
    </row>
    <row r="1220" spans="1:6" ht="18" x14ac:dyDescent="0.2">
      <c r="A1220" s="114">
        <v>4</v>
      </c>
      <c r="B1220" s="115" t="s">
        <v>1702</v>
      </c>
      <c r="C1220" s="116">
        <v>1116</v>
      </c>
      <c r="D1220" s="117">
        <f>SUM(D1221:D1226)</f>
        <v>0</v>
      </c>
      <c r="E1220" s="117">
        <f>SUM(E1221:E1226)</f>
        <v>0</v>
      </c>
      <c r="F1220" s="137" t="s">
        <v>1798</v>
      </c>
    </row>
    <row r="1221" spans="1:6" ht="18" x14ac:dyDescent="0.2">
      <c r="A1221" s="104"/>
      <c r="B1221" s="105" t="s">
        <v>1000</v>
      </c>
      <c r="C1221" s="125">
        <v>376</v>
      </c>
      <c r="D1221" s="121">
        <v>0</v>
      </c>
      <c r="E1221" s="121"/>
      <c r="F1221" s="137" t="s">
        <v>1798</v>
      </c>
    </row>
    <row r="1222" spans="1:6" ht="18" x14ac:dyDescent="0.2">
      <c r="A1222" s="104"/>
      <c r="B1222" s="105" t="s">
        <v>1001</v>
      </c>
      <c r="C1222" s="125">
        <v>242</v>
      </c>
      <c r="D1222" s="121">
        <v>0</v>
      </c>
      <c r="E1222" s="121"/>
      <c r="F1222" s="137" t="s">
        <v>1798</v>
      </c>
    </row>
    <row r="1223" spans="1:6" ht="18" x14ac:dyDescent="0.2">
      <c r="A1223" s="104"/>
      <c r="B1223" s="105" t="s">
        <v>1002</v>
      </c>
      <c r="C1223" s="125">
        <v>101</v>
      </c>
      <c r="D1223" s="121">
        <v>0</v>
      </c>
      <c r="E1223" s="121"/>
      <c r="F1223" s="137" t="s">
        <v>1798</v>
      </c>
    </row>
    <row r="1224" spans="1:6" ht="18" x14ac:dyDescent="0.2">
      <c r="A1224" s="104"/>
      <c r="B1224" s="105" t="s">
        <v>1003</v>
      </c>
      <c r="C1224" s="125">
        <v>282</v>
      </c>
      <c r="D1224" s="121">
        <v>0</v>
      </c>
      <c r="E1224" s="121"/>
      <c r="F1224" s="137" t="s">
        <v>1798</v>
      </c>
    </row>
    <row r="1225" spans="1:6" ht="18" x14ac:dyDescent="0.2">
      <c r="A1225" s="104"/>
      <c r="B1225" s="105" t="s">
        <v>1004</v>
      </c>
      <c r="C1225" s="125">
        <v>8</v>
      </c>
      <c r="D1225" s="121">
        <v>0</v>
      </c>
      <c r="E1225" s="121"/>
      <c r="F1225" s="137" t="s">
        <v>1798</v>
      </c>
    </row>
    <row r="1226" spans="1:6" ht="18" x14ac:dyDescent="0.2">
      <c r="A1226" s="104"/>
      <c r="B1226" s="105" t="s">
        <v>1005</v>
      </c>
      <c r="C1226" s="125">
        <v>107</v>
      </c>
      <c r="D1226" s="121">
        <v>0</v>
      </c>
      <c r="E1226" s="121"/>
      <c r="F1226" s="137" t="s">
        <v>1798</v>
      </c>
    </row>
    <row r="1227" spans="1:6" ht="18" x14ac:dyDescent="0.2">
      <c r="A1227" s="114">
        <v>5</v>
      </c>
      <c r="B1227" s="115" t="s">
        <v>1703</v>
      </c>
      <c r="C1227" s="116">
        <v>703</v>
      </c>
      <c r="D1227" s="117">
        <f>SUM(D1228:D1234)</f>
        <v>0</v>
      </c>
      <c r="E1227" s="117">
        <f>SUM(E1228:E1234)</f>
        <v>0</v>
      </c>
      <c r="F1227" s="137" t="s">
        <v>1798</v>
      </c>
    </row>
    <row r="1228" spans="1:6" ht="18" x14ac:dyDescent="0.2">
      <c r="A1228" s="104"/>
      <c r="B1228" s="105" t="s">
        <v>1006</v>
      </c>
      <c r="C1228" s="125">
        <v>123</v>
      </c>
      <c r="D1228" s="121">
        <v>0</v>
      </c>
      <c r="E1228" s="121"/>
      <c r="F1228" s="137" t="s">
        <v>1798</v>
      </c>
    </row>
    <row r="1229" spans="1:6" ht="18" x14ac:dyDescent="0.2">
      <c r="A1229" s="104"/>
      <c r="B1229" s="105" t="s">
        <v>975</v>
      </c>
      <c r="C1229" s="125">
        <v>2</v>
      </c>
      <c r="D1229" s="121">
        <v>0</v>
      </c>
      <c r="E1229" s="121"/>
      <c r="F1229" s="137" t="s">
        <v>1798</v>
      </c>
    </row>
    <row r="1230" spans="1:6" ht="18" x14ac:dyDescent="0.2">
      <c r="A1230" s="104"/>
      <c r="B1230" s="105" t="s">
        <v>1007</v>
      </c>
      <c r="C1230" s="125">
        <v>234</v>
      </c>
      <c r="D1230" s="121">
        <v>0</v>
      </c>
      <c r="E1230" s="121"/>
      <c r="F1230" s="137" t="s">
        <v>1798</v>
      </c>
    </row>
    <row r="1231" spans="1:6" ht="18" x14ac:dyDescent="0.2">
      <c r="A1231" s="104"/>
      <c r="B1231" s="105" t="s">
        <v>1008</v>
      </c>
      <c r="C1231" s="125">
        <v>27</v>
      </c>
      <c r="D1231" s="121">
        <v>0</v>
      </c>
      <c r="E1231" s="121"/>
      <c r="F1231" s="137" t="s">
        <v>1798</v>
      </c>
    </row>
    <row r="1232" spans="1:6" ht="18" x14ac:dyDescent="0.2">
      <c r="A1232" s="104"/>
      <c r="B1232" s="105" t="s">
        <v>1009</v>
      </c>
      <c r="C1232" s="125">
        <v>209</v>
      </c>
      <c r="D1232" s="121">
        <v>0</v>
      </c>
      <c r="E1232" s="121"/>
      <c r="F1232" s="137" t="s">
        <v>1798</v>
      </c>
    </row>
    <row r="1233" spans="1:6" ht="18" x14ac:dyDescent="0.2">
      <c r="A1233" s="104"/>
      <c r="B1233" s="105" t="s">
        <v>1010</v>
      </c>
      <c r="C1233" s="125">
        <v>94</v>
      </c>
      <c r="D1233" s="121">
        <v>0</v>
      </c>
      <c r="E1233" s="121"/>
      <c r="F1233" s="137" t="s">
        <v>1798</v>
      </c>
    </row>
    <row r="1234" spans="1:6" ht="18" x14ac:dyDescent="0.2">
      <c r="A1234" s="104"/>
      <c r="B1234" s="105" t="s">
        <v>1011</v>
      </c>
      <c r="C1234" s="125">
        <v>14</v>
      </c>
      <c r="D1234" s="121">
        <v>0</v>
      </c>
      <c r="E1234" s="121"/>
      <c r="F1234" s="137" t="s">
        <v>1798</v>
      </c>
    </row>
    <row r="1235" spans="1:6" ht="18" x14ac:dyDescent="0.2">
      <c r="A1235" s="114">
        <v>6</v>
      </c>
      <c r="B1235" s="115" t="s">
        <v>1704</v>
      </c>
      <c r="C1235" s="116">
        <v>828</v>
      </c>
      <c r="D1235" s="117">
        <f>SUM(D1236:D1238)</f>
        <v>0</v>
      </c>
      <c r="E1235" s="117">
        <f>SUM(E1236:E1238)</f>
        <v>0</v>
      </c>
      <c r="F1235" s="137" t="s">
        <v>1798</v>
      </c>
    </row>
    <row r="1236" spans="1:6" ht="32" customHeight="1" x14ac:dyDescent="0.2">
      <c r="A1236" s="104"/>
      <c r="B1236" s="135" t="s">
        <v>1012</v>
      </c>
      <c r="C1236" s="125">
        <v>595</v>
      </c>
      <c r="D1236" s="121">
        <v>0</v>
      </c>
      <c r="E1236" s="121"/>
      <c r="F1236" s="137" t="s">
        <v>1798</v>
      </c>
    </row>
    <row r="1237" spans="1:6" ht="18" x14ac:dyDescent="0.2">
      <c r="A1237" s="104"/>
      <c r="B1237" s="105" t="s">
        <v>1013</v>
      </c>
      <c r="C1237" s="125">
        <v>70</v>
      </c>
      <c r="D1237" s="121">
        <v>0</v>
      </c>
      <c r="E1237" s="121"/>
      <c r="F1237" s="137" t="s">
        <v>1798</v>
      </c>
    </row>
    <row r="1238" spans="1:6" ht="18" x14ac:dyDescent="0.2">
      <c r="A1238" s="104"/>
      <c r="B1238" s="105" t="s">
        <v>1014</v>
      </c>
      <c r="C1238" s="125">
        <v>163</v>
      </c>
      <c r="D1238" s="121">
        <v>0</v>
      </c>
      <c r="E1238" s="121"/>
      <c r="F1238" s="137" t="s">
        <v>1798</v>
      </c>
    </row>
    <row r="1239" spans="1:6" ht="18" x14ac:dyDescent="0.2">
      <c r="A1239" s="114">
        <v>7</v>
      </c>
      <c r="B1239" s="115" t="s">
        <v>1705</v>
      </c>
      <c r="C1239" s="116">
        <v>2748</v>
      </c>
      <c r="D1239" s="117">
        <f>SUM(D1240:D1242)</f>
        <v>0</v>
      </c>
      <c r="E1239" s="117">
        <f>SUM(E1240:E1242)</f>
        <v>0</v>
      </c>
      <c r="F1239" s="137" t="s">
        <v>1798</v>
      </c>
    </row>
    <row r="1240" spans="1:6" ht="18" x14ac:dyDescent="0.2">
      <c r="A1240" s="104"/>
      <c r="B1240" s="105" t="s">
        <v>1015</v>
      </c>
      <c r="C1240" s="125">
        <v>1810</v>
      </c>
      <c r="D1240" s="121">
        <v>0</v>
      </c>
      <c r="E1240" s="121"/>
      <c r="F1240" s="137" t="s">
        <v>1798</v>
      </c>
    </row>
    <row r="1241" spans="1:6" ht="18" x14ac:dyDescent="0.2">
      <c r="A1241" s="104"/>
      <c r="B1241" s="105" t="s">
        <v>1016</v>
      </c>
      <c r="C1241" s="125">
        <v>172</v>
      </c>
      <c r="D1241" s="121">
        <v>0</v>
      </c>
      <c r="E1241" s="121"/>
      <c r="F1241" s="137" t="s">
        <v>1798</v>
      </c>
    </row>
    <row r="1242" spans="1:6" ht="18" x14ac:dyDescent="0.2">
      <c r="A1242" s="104"/>
      <c r="B1242" s="105" t="s">
        <v>1017</v>
      </c>
      <c r="C1242" s="125">
        <v>766</v>
      </c>
      <c r="D1242" s="62">
        <v>0</v>
      </c>
      <c r="E1242" s="121"/>
      <c r="F1242" s="137" t="s">
        <v>1798</v>
      </c>
    </row>
    <row r="1243" spans="1:6" ht="18" x14ac:dyDescent="0.2">
      <c r="A1243" s="114">
        <v>8</v>
      </c>
      <c r="B1243" s="115" t="s">
        <v>1706</v>
      </c>
      <c r="C1243" s="116">
        <v>713</v>
      </c>
      <c r="D1243" s="117">
        <f>SUM(D1244:D1255)</f>
        <v>0</v>
      </c>
      <c r="E1243" s="117">
        <f>SUM(E1244:E1255)</f>
        <v>0</v>
      </c>
      <c r="F1243" s="137" t="s">
        <v>1798</v>
      </c>
    </row>
    <row r="1244" spans="1:6" ht="18" x14ac:dyDescent="0.2">
      <c r="A1244" s="104"/>
      <c r="B1244" s="105" t="s">
        <v>1018</v>
      </c>
      <c r="C1244" s="125">
        <v>329</v>
      </c>
      <c r="D1244" s="121">
        <v>0</v>
      </c>
      <c r="E1244" s="121"/>
      <c r="F1244" s="137" t="s">
        <v>1798</v>
      </c>
    </row>
    <row r="1245" spans="1:6" ht="18" x14ac:dyDescent="0.2">
      <c r="A1245" s="104"/>
      <c r="B1245" s="105" t="s">
        <v>1019</v>
      </c>
      <c r="C1245" s="125">
        <v>0</v>
      </c>
      <c r="D1245" s="121">
        <v>0</v>
      </c>
      <c r="E1245" s="121"/>
      <c r="F1245" s="137" t="s">
        <v>1798</v>
      </c>
    </row>
    <row r="1246" spans="1:6" ht="18" x14ac:dyDescent="0.2">
      <c r="A1246" s="104"/>
      <c r="B1246" s="105" t="s">
        <v>1020</v>
      </c>
      <c r="C1246" s="125">
        <v>13</v>
      </c>
      <c r="D1246" s="121">
        <v>0</v>
      </c>
      <c r="E1246" s="121"/>
      <c r="F1246" s="137" t="s">
        <v>1798</v>
      </c>
    </row>
    <row r="1247" spans="1:6" ht="18" x14ac:dyDescent="0.2">
      <c r="A1247" s="104"/>
      <c r="B1247" s="105" t="s">
        <v>1021</v>
      </c>
      <c r="C1247" s="125">
        <v>81</v>
      </c>
      <c r="D1247" s="121">
        <v>0</v>
      </c>
      <c r="E1247" s="121"/>
      <c r="F1247" s="137" t="s">
        <v>1798</v>
      </c>
    </row>
    <row r="1248" spans="1:6" ht="18" x14ac:dyDescent="0.2">
      <c r="A1248" s="104"/>
      <c r="B1248" s="105" t="s">
        <v>1022</v>
      </c>
      <c r="C1248" s="125">
        <v>99</v>
      </c>
      <c r="D1248" s="121">
        <v>0</v>
      </c>
      <c r="E1248" s="121"/>
      <c r="F1248" s="137" t="s">
        <v>1798</v>
      </c>
    </row>
    <row r="1249" spans="1:6" ht="18" x14ac:dyDescent="0.2">
      <c r="A1249" s="104"/>
      <c r="B1249" s="105" t="s">
        <v>1023</v>
      </c>
      <c r="C1249" s="125">
        <v>10</v>
      </c>
      <c r="D1249" s="121">
        <v>0</v>
      </c>
      <c r="E1249" s="121"/>
      <c r="F1249" s="137" t="s">
        <v>1798</v>
      </c>
    </row>
    <row r="1250" spans="1:6" ht="18" x14ac:dyDescent="0.2">
      <c r="A1250" s="104"/>
      <c r="B1250" s="105" t="s">
        <v>1024</v>
      </c>
      <c r="C1250" s="125">
        <v>5</v>
      </c>
      <c r="D1250" s="121">
        <v>0</v>
      </c>
      <c r="E1250" s="121"/>
      <c r="F1250" s="137" t="s">
        <v>1798</v>
      </c>
    </row>
    <row r="1251" spans="1:6" ht="18" x14ac:dyDescent="0.2">
      <c r="A1251" s="104"/>
      <c r="B1251" s="105" t="s">
        <v>1025</v>
      </c>
      <c r="C1251" s="125">
        <v>118</v>
      </c>
      <c r="D1251" s="121">
        <v>0</v>
      </c>
      <c r="E1251" s="121"/>
      <c r="F1251" s="137" t="s">
        <v>1798</v>
      </c>
    </row>
    <row r="1252" spans="1:6" ht="18" x14ac:dyDescent="0.2">
      <c r="A1252" s="104"/>
      <c r="B1252" s="105" t="s">
        <v>1026</v>
      </c>
      <c r="C1252" s="125">
        <v>0</v>
      </c>
      <c r="D1252" s="121">
        <v>0</v>
      </c>
      <c r="E1252" s="121"/>
      <c r="F1252" s="137" t="s">
        <v>1798</v>
      </c>
    </row>
    <row r="1253" spans="1:6" ht="18" x14ac:dyDescent="0.2">
      <c r="A1253" s="104"/>
      <c r="B1253" s="105" t="s">
        <v>1027</v>
      </c>
      <c r="C1253" s="125">
        <v>20</v>
      </c>
      <c r="D1253" s="121">
        <v>0</v>
      </c>
      <c r="E1253" s="121"/>
      <c r="F1253" s="137" t="s">
        <v>1798</v>
      </c>
    </row>
    <row r="1254" spans="1:6" ht="18" x14ac:dyDescent="0.2">
      <c r="A1254" s="104"/>
      <c r="B1254" s="105" t="s">
        <v>1028</v>
      </c>
      <c r="C1254" s="125">
        <v>29</v>
      </c>
      <c r="D1254" s="121">
        <v>0</v>
      </c>
      <c r="E1254" s="121"/>
      <c r="F1254" s="137" t="s">
        <v>1798</v>
      </c>
    </row>
    <row r="1255" spans="1:6" ht="18" x14ac:dyDescent="0.2">
      <c r="A1255" s="104"/>
      <c r="B1255" s="105" t="s">
        <v>1029</v>
      </c>
      <c r="C1255" s="125">
        <v>9</v>
      </c>
      <c r="D1255" s="121">
        <v>0</v>
      </c>
      <c r="E1255" s="121"/>
      <c r="F1255" s="137" t="s">
        <v>1798</v>
      </c>
    </row>
    <row r="1256" spans="1:6" ht="18" x14ac:dyDescent="0.2">
      <c r="A1256" s="114">
        <v>9</v>
      </c>
      <c r="B1256" s="115" t="s">
        <v>1627</v>
      </c>
      <c r="C1256" s="116">
        <v>1345</v>
      </c>
      <c r="D1256" s="117">
        <f>SUM(D1257:D1266)</f>
        <v>0</v>
      </c>
      <c r="E1256" s="117">
        <f>SUM(E1257:E1266)</f>
        <v>0</v>
      </c>
      <c r="F1256" s="137" t="s">
        <v>1798</v>
      </c>
    </row>
    <row r="1257" spans="1:6" ht="18" x14ac:dyDescent="0.2">
      <c r="A1257" s="104"/>
      <c r="B1257" s="105" t="s">
        <v>1030</v>
      </c>
      <c r="C1257" s="125">
        <v>393</v>
      </c>
      <c r="D1257" s="121">
        <v>0</v>
      </c>
      <c r="E1257" s="121"/>
      <c r="F1257" s="137" t="s">
        <v>1798</v>
      </c>
    </row>
    <row r="1258" spans="1:6" ht="18" x14ac:dyDescent="0.2">
      <c r="A1258" s="104"/>
      <c r="B1258" s="105" t="s">
        <v>1031</v>
      </c>
      <c r="C1258" s="125">
        <v>7</v>
      </c>
      <c r="D1258" s="121">
        <v>0</v>
      </c>
      <c r="E1258" s="121"/>
      <c r="F1258" s="137" t="s">
        <v>1798</v>
      </c>
    </row>
    <row r="1259" spans="1:6" ht="18" x14ac:dyDescent="0.2">
      <c r="A1259" s="104"/>
      <c r="B1259" s="105" t="s">
        <v>1032</v>
      </c>
      <c r="C1259" s="125">
        <v>122</v>
      </c>
      <c r="D1259" s="121">
        <v>0</v>
      </c>
      <c r="E1259" s="121"/>
      <c r="F1259" s="137" t="s">
        <v>1798</v>
      </c>
    </row>
    <row r="1260" spans="1:6" ht="18" x14ac:dyDescent="0.2">
      <c r="A1260" s="104"/>
      <c r="B1260" s="105" t="s">
        <v>1033</v>
      </c>
      <c r="C1260" s="125">
        <v>42</v>
      </c>
      <c r="D1260" s="121">
        <v>0</v>
      </c>
      <c r="E1260" s="121"/>
      <c r="F1260" s="137" t="s">
        <v>1798</v>
      </c>
    </row>
    <row r="1261" spans="1:6" ht="18" x14ac:dyDescent="0.2">
      <c r="A1261" s="104"/>
      <c r="B1261" s="105" t="s">
        <v>1034</v>
      </c>
      <c r="C1261" s="125">
        <v>41</v>
      </c>
      <c r="D1261" s="121">
        <v>0</v>
      </c>
      <c r="E1261" s="121"/>
      <c r="F1261" s="137" t="s">
        <v>1798</v>
      </c>
    </row>
    <row r="1262" spans="1:6" ht="18" x14ac:dyDescent="0.2">
      <c r="A1262" s="104"/>
      <c r="B1262" s="105" t="s">
        <v>1035</v>
      </c>
      <c r="C1262" s="125">
        <v>337</v>
      </c>
      <c r="D1262" s="121">
        <v>0</v>
      </c>
      <c r="E1262" s="121"/>
      <c r="F1262" s="137" t="s">
        <v>1798</v>
      </c>
    </row>
    <row r="1263" spans="1:6" ht="18" x14ac:dyDescent="0.2">
      <c r="A1263" s="104"/>
      <c r="B1263" s="105" t="s">
        <v>1036</v>
      </c>
      <c r="C1263" s="125">
        <v>297</v>
      </c>
      <c r="D1263" s="121">
        <v>0</v>
      </c>
      <c r="E1263" s="121"/>
      <c r="F1263" s="137" t="s">
        <v>1798</v>
      </c>
    </row>
    <row r="1264" spans="1:6" ht="18" x14ac:dyDescent="0.2">
      <c r="A1264" s="104"/>
      <c r="B1264" s="105" t="s">
        <v>1037</v>
      </c>
      <c r="C1264" s="125">
        <v>3</v>
      </c>
      <c r="D1264" s="121">
        <v>0</v>
      </c>
      <c r="E1264" s="121"/>
      <c r="F1264" s="137" t="s">
        <v>1798</v>
      </c>
    </row>
    <row r="1265" spans="1:6" ht="18" x14ac:dyDescent="0.2">
      <c r="A1265" s="104"/>
      <c r="B1265" s="105" t="s">
        <v>1038</v>
      </c>
      <c r="C1265" s="125">
        <v>81</v>
      </c>
      <c r="D1265" s="121">
        <v>0</v>
      </c>
      <c r="E1265" s="121"/>
      <c r="F1265" s="137" t="s">
        <v>1798</v>
      </c>
    </row>
    <row r="1266" spans="1:6" ht="18" x14ac:dyDescent="0.2">
      <c r="A1266" s="104"/>
      <c r="B1266" s="105" t="s">
        <v>1039</v>
      </c>
      <c r="C1266" s="125">
        <v>22</v>
      </c>
      <c r="D1266" s="121">
        <v>0</v>
      </c>
      <c r="E1266" s="121"/>
      <c r="F1266" s="137" t="s">
        <v>1798</v>
      </c>
    </row>
    <row r="1267" spans="1:6" ht="18" x14ac:dyDescent="0.2">
      <c r="A1267" s="114">
        <v>10</v>
      </c>
      <c r="B1267" s="115" t="s">
        <v>1707</v>
      </c>
      <c r="C1267" s="116">
        <v>2868</v>
      </c>
      <c r="D1267" s="117">
        <f>SUM(D1268:D1275)</f>
        <v>0</v>
      </c>
      <c r="E1267" s="117">
        <f>SUM(E1268:E1275)</f>
        <v>0</v>
      </c>
      <c r="F1267" s="137" t="s">
        <v>1798</v>
      </c>
    </row>
    <row r="1268" spans="1:6" ht="18" x14ac:dyDescent="0.2">
      <c r="A1268" s="104"/>
      <c r="B1268" s="105" t="s">
        <v>1040</v>
      </c>
      <c r="C1268" s="125">
        <v>986</v>
      </c>
      <c r="D1268" s="121">
        <v>0</v>
      </c>
      <c r="E1268" s="121"/>
      <c r="F1268" s="137" t="s">
        <v>1798</v>
      </c>
    </row>
    <row r="1269" spans="1:6" ht="18" x14ac:dyDescent="0.2">
      <c r="A1269" s="104"/>
      <c r="B1269" s="105" t="s">
        <v>1041</v>
      </c>
      <c r="C1269" s="125">
        <v>8</v>
      </c>
      <c r="D1269" s="121">
        <v>0</v>
      </c>
      <c r="E1269" s="121"/>
      <c r="F1269" s="137" t="s">
        <v>1798</v>
      </c>
    </row>
    <row r="1270" spans="1:6" ht="18" x14ac:dyDescent="0.2">
      <c r="A1270" s="104"/>
      <c r="B1270" s="105" t="s">
        <v>1042</v>
      </c>
      <c r="C1270" s="125">
        <v>167</v>
      </c>
      <c r="D1270" s="121">
        <v>0</v>
      </c>
      <c r="E1270" s="121"/>
      <c r="F1270" s="137" t="s">
        <v>1798</v>
      </c>
    </row>
    <row r="1271" spans="1:6" ht="18" x14ac:dyDescent="0.2">
      <c r="A1271" s="104"/>
      <c r="B1271" s="105" t="s">
        <v>1043</v>
      </c>
      <c r="C1271" s="125">
        <v>305</v>
      </c>
      <c r="D1271" s="121">
        <v>0</v>
      </c>
      <c r="E1271" s="121"/>
      <c r="F1271" s="137" t="s">
        <v>1798</v>
      </c>
    </row>
    <row r="1272" spans="1:6" ht="18" x14ac:dyDescent="0.2">
      <c r="A1272" s="104"/>
      <c r="B1272" s="105" t="s">
        <v>1044</v>
      </c>
      <c r="C1272" s="125">
        <v>249</v>
      </c>
      <c r="D1272" s="121">
        <v>0</v>
      </c>
      <c r="E1272" s="121"/>
      <c r="F1272" s="137" t="s">
        <v>1798</v>
      </c>
    </row>
    <row r="1273" spans="1:6" ht="18" x14ac:dyDescent="0.2">
      <c r="A1273" s="104"/>
      <c r="B1273" s="105" t="s">
        <v>1045</v>
      </c>
      <c r="C1273" s="125">
        <v>1114</v>
      </c>
      <c r="D1273" s="121">
        <v>0</v>
      </c>
      <c r="E1273" s="121"/>
      <c r="F1273" s="137" t="s">
        <v>1798</v>
      </c>
    </row>
    <row r="1274" spans="1:6" ht="18" x14ac:dyDescent="0.2">
      <c r="A1274" s="104"/>
      <c r="B1274" s="105" t="s">
        <v>1046</v>
      </c>
      <c r="C1274" s="125">
        <v>8</v>
      </c>
      <c r="D1274" s="121">
        <v>0</v>
      </c>
      <c r="E1274" s="121"/>
      <c r="F1274" s="137" t="s">
        <v>1798</v>
      </c>
    </row>
    <row r="1275" spans="1:6" ht="18" x14ac:dyDescent="0.2">
      <c r="A1275" s="104"/>
      <c r="B1275" s="105" t="s">
        <v>1047</v>
      </c>
      <c r="C1275" s="125">
        <v>31</v>
      </c>
      <c r="D1275" s="121">
        <v>0</v>
      </c>
      <c r="E1275" s="121"/>
      <c r="F1275" s="137" t="s">
        <v>1798</v>
      </c>
    </row>
    <row r="1276" spans="1:6" ht="18" x14ac:dyDescent="0.2">
      <c r="A1276" s="114">
        <v>11</v>
      </c>
      <c r="B1276" s="115" t="s">
        <v>1708</v>
      </c>
      <c r="C1276" s="116">
        <v>864</v>
      </c>
      <c r="D1276" s="117">
        <f>SUM(D1277:D1282)</f>
        <v>0</v>
      </c>
      <c r="E1276" s="117">
        <f>SUM(E1277:E1282)</f>
        <v>0</v>
      </c>
      <c r="F1276" s="137" t="s">
        <v>1798</v>
      </c>
    </row>
    <row r="1277" spans="1:6" ht="18" x14ac:dyDescent="0.2">
      <c r="A1277" s="104"/>
      <c r="B1277" s="105" t="s">
        <v>1048</v>
      </c>
      <c r="C1277" s="125">
        <v>521</v>
      </c>
      <c r="D1277" s="121">
        <v>0</v>
      </c>
      <c r="E1277" s="121"/>
      <c r="F1277" s="137" t="s">
        <v>1798</v>
      </c>
    </row>
    <row r="1278" spans="1:6" ht="18" x14ac:dyDescent="0.2">
      <c r="A1278" s="104"/>
      <c r="B1278" s="105" t="s">
        <v>930</v>
      </c>
      <c r="C1278" s="125">
        <v>5</v>
      </c>
      <c r="D1278" s="121">
        <v>0</v>
      </c>
      <c r="E1278" s="121"/>
      <c r="F1278" s="137" t="s">
        <v>1798</v>
      </c>
    </row>
    <row r="1279" spans="1:6" ht="18" x14ac:dyDescent="0.2">
      <c r="A1279" s="104"/>
      <c r="B1279" s="105" t="s">
        <v>870</v>
      </c>
      <c r="C1279" s="125">
        <v>94</v>
      </c>
      <c r="D1279" s="121">
        <v>0</v>
      </c>
      <c r="E1279" s="121"/>
      <c r="F1279" s="137" t="s">
        <v>1798</v>
      </c>
    </row>
    <row r="1280" spans="1:6" ht="18" x14ac:dyDescent="0.2">
      <c r="A1280" s="104"/>
      <c r="B1280" s="105" t="s">
        <v>1049</v>
      </c>
      <c r="C1280" s="125">
        <v>1</v>
      </c>
      <c r="D1280" s="121">
        <v>0</v>
      </c>
      <c r="E1280" s="121"/>
      <c r="F1280" s="137" t="s">
        <v>1798</v>
      </c>
    </row>
    <row r="1281" spans="1:6" ht="18" x14ac:dyDescent="0.2">
      <c r="A1281" s="104"/>
      <c r="B1281" s="105" t="s">
        <v>1050</v>
      </c>
      <c r="C1281" s="125">
        <v>165</v>
      </c>
      <c r="D1281" s="121">
        <v>0</v>
      </c>
      <c r="E1281" s="121"/>
      <c r="F1281" s="137" t="s">
        <v>1798</v>
      </c>
    </row>
    <row r="1282" spans="1:6" ht="18" x14ac:dyDescent="0.2">
      <c r="A1282" s="104"/>
      <c r="B1282" s="105" t="s">
        <v>1051</v>
      </c>
      <c r="C1282" s="125">
        <v>68</v>
      </c>
      <c r="D1282" s="121">
        <v>0</v>
      </c>
      <c r="E1282" s="121"/>
      <c r="F1282" s="137" t="s">
        <v>1798</v>
      </c>
    </row>
    <row r="1283" spans="1:6" ht="18" x14ac:dyDescent="0.2">
      <c r="A1283" s="114">
        <v>12</v>
      </c>
      <c r="B1283" s="115" t="s">
        <v>1709</v>
      </c>
      <c r="C1283" s="116">
        <v>2369</v>
      </c>
      <c r="D1283" s="117">
        <f>SUM(D1284:D1291)</f>
        <v>0</v>
      </c>
      <c r="E1283" s="117">
        <f>SUM(E1284:E1291)</f>
        <v>0</v>
      </c>
      <c r="F1283" s="137" t="s">
        <v>1798</v>
      </c>
    </row>
    <row r="1284" spans="1:6" ht="18" x14ac:dyDescent="0.2">
      <c r="A1284" s="104"/>
      <c r="B1284" s="105" t="s">
        <v>1052</v>
      </c>
      <c r="C1284" s="125">
        <v>439</v>
      </c>
      <c r="D1284" s="121">
        <v>0</v>
      </c>
      <c r="E1284" s="121"/>
      <c r="F1284" s="137" t="s">
        <v>1798</v>
      </c>
    </row>
    <row r="1285" spans="1:6" ht="18" x14ac:dyDescent="0.2">
      <c r="A1285" s="104"/>
      <c r="B1285" s="105" t="s">
        <v>1053</v>
      </c>
      <c r="C1285" s="125">
        <v>1097</v>
      </c>
      <c r="D1285" s="62">
        <v>0</v>
      </c>
      <c r="E1285" s="121"/>
      <c r="F1285" s="137" t="s">
        <v>1798</v>
      </c>
    </row>
    <row r="1286" spans="1:6" ht="18" x14ac:dyDescent="0.2">
      <c r="A1286" s="104"/>
      <c r="B1286" s="105" t="s">
        <v>1054</v>
      </c>
      <c r="C1286" s="125">
        <v>48</v>
      </c>
      <c r="D1286" s="121">
        <v>0</v>
      </c>
      <c r="E1286" s="121"/>
      <c r="F1286" s="137" t="s">
        <v>1798</v>
      </c>
    </row>
    <row r="1287" spans="1:6" ht="18" x14ac:dyDescent="0.2">
      <c r="A1287" s="104"/>
      <c r="B1287" s="105" t="s">
        <v>1055</v>
      </c>
      <c r="C1287" s="125">
        <v>0</v>
      </c>
      <c r="D1287" s="121">
        <v>0</v>
      </c>
      <c r="E1287" s="121"/>
      <c r="F1287" s="137" t="s">
        <v>1798</v>
      </c>
    </row>
    <row r="1288" spans="1:6" ht="18" x14ac:dyDescent="0.2">
      <c r="A1288" s="104"/>
      <c r="B1288" s="105" t="s">
        <v>1056</v>
      </c>
      <c r="C1288" s="125">
        <v>458</v>
      </c>
      <c r="D1288" s="121">
        <v>0</v>
      </c>
      <c r="E1288" s="121"/>
      <c r="F1288" s="137" t="s">
        <v>1798</v>
      </c>
    </row>
    <row r="1289" spans="1:6" ht="18" x14ac:dyDescent="0.2">
      <c r="A1289" s="104"/>
      <c r="B1289" s="105" t="s">
        <v>1057</v>
      </c>
      <c r="C1289" s="125">
        <v>65</v>
      </c>
      <c r="D1289" s="121">
        <v>0</v>
      </c>
      <c r="E1289" s="121"/>
      <c r="F1289" s="137" t="s">
        <v>1798</v>
      </c>
    </row>
    <row r="1290" spans="1:6" ht="18" x14ac:dyDescent="0.2">
      <c r="A1290" s="104"/>
      <c r="B1290" s="105" t="s">
        <v>1058</v>
      </c>
      <c r="C1290" s="125">
        <v>255</v>
      </c>
      <c r="D1290" s="121">
        <v>0</v>
      </c>
      <c r="E1290" s="121"/>
      <c r="F1290" s="137" t="s">
        <v>1798</v>
      </c>
    </row>
    <row r="1291" spans="1:6" ht="18" x14ac:dyDescent="0.2">
      <c r="A1291" s="104"/>
      <c r="B1291" s="105" t="s">
        <v>1059</v>
      </c>
      <c r="C1291" s="125">
        <v>7</v>
      </c>
      <c r="D1291" s="121">
        <v>0</v>
      </c>
      <c r="E1291" s="121"/>
      <c r="F1291" s="137" t="s">
        <v>1798</v>
      </c>
    </row>
    <row r="1292" spans="1:6" ht="18" x14ac:dyDescent="0.2">
      <c r="A1292" s="114">
        <v>13</v>
      </c>
      <c r="B1292" s="115" t="s">
        <v>1710</v>
      </c>
      <c r="C1292" s="116">
        <v>723</v>
      </c>
      <c r="D1292" s="117">
        <f>SUM(D1293:D1295)</f>
        <v>0</v>
      </c>
      <c r="E1292" s="117">
        <f>SUM(E1293:E1295)</f>
        <v>0</v>
      </c>
      <c r="F1292" s="137" t="s">
        <v>1798</v>
      </c>
    </row>
    <row r="1293" spans="1:6" ht="18" x14ac:dyDescent="0.2">
      <c r="A1293" s="104"/>
      <c r="B1293" s="105" t="s">
        <v>1060</v>
      </c>
      <c r="C1293" s="125">
        <v>370</v>
      </c>
      <c r="D1293" s="121">
        <v>0</v>
      </c>
      <c r="E1293" s="121"/>
      <c r="F1293" s="137" t="s">
        <v>1798</v>
      </c>
    </row>
    <row r="1294" spans="1:6" ht="18" x14ac:dyDescent="0.2">
      <c r="A1294" s="104"/>
      <c r="B1294" s="105" t="s">
        <v>1061</v>
      </c>
      <c r="C1294" s="125">
        <v>10</v>
      </c>
      <c r="D1294" s="121">
        <v>0</v>
      </c>
      <c r="E1294" s="121"/>
      <c r="F1294" s="137" t="s">
        <v>1798</v>
      </c>
    </row>
    <row r="1295" spans="1:6" ht="18" x14ac:dyDescent="0.2">
      <c r="A1295" s="104"/>
      <c r="B1295" s="105" t="s">
        <v>1062</v>
      </c>
      <c r="C1295" s="125">
        <v>343</v>
      </c>
      <c r="D1295" s="121">
        <v>0</v>
      </c>
      <c r="E1295" s="121"/>
      <c r="F1295" s="137" t="s">
        <v>1798</v>
      </c>
    </row>
    <row r="1296" spans="1:6" ht="18" x14ac:dyDescent="0.2">
      <c r="A1296" s="114">
        <v>14</v>
      </c>
      <c r="B1296" s="115" t="s">
        <v>1711</v>
      </c>
      <c r="C1296" s="116">
        <v>733</v>
      </c>
      <c r="D1296" s="117">
        <f>SUM(D1297:D1300)</f>
        <v>0</v>
      </c>
      <c r="E1296" s="117">
        <f>SUM(E1297:E1300)</f>
        <v>0</v>
      </c>
      <c r="F1296" s="137" t="s">
        <v>1798</v>
      </c>
    </row>
    <row r="1297" spans="1:6" ht="18" x14ac:dyDescent="0.2">
      <c r="A1297" s="104"/>
      <c r="B1297" s="105" t="s">
        <v>1063</v>
      </c>
      <c r="C1297" s="125">
        <v>631</v>
      </c>
      <c r="D1297" s="121">
        <v>0</v>
      </c>
      <c r="E1297" s="121"/>
      <c r="F1297" s="137" t="s">
        <v>1798</v>
      </c>
    </row>
    <row r="1298" spans="1:6" ht="18" x14ac:dyDescent="0.2">
      <c r="A1298" s="104"/>
      <c r="B1298" s="105" t="s">
        <v>813</v>
      </c>
      <c r="C1298" s="125">
        <v>44</v>
      </c>
      <c r="D1298" s="121">
        <v>0</v>
      </c>
      <c r="E1298" s="121"/>
      <c r="F1298" s="137" t="s">
        <v>1798</v>
      </c>
    </row>
    <row r="1299" spans="1:6" ht="18" x14ac:dyDescent="0.2">
      <c r="A1299" s="104"/>
      <c r="B1299" s="105" t="s">
        <v>1064</v>
      </c>
      <c r="C1299" s="125">
        <v>33</v>
      </c>
      <c r="D1299" s="121">
        <v>0</v>
      </c>
      <c r="E1299" s="121"/>
      <c r="F1299" s="137" t="s">
        <v>1798</v>
      </c>
    </row>
    <row r="1300" spans="1:6" ht="18" x14ac:dyDescent="0.2">
      <c r="A1300" s="104"/>
      <c r="B1300" s="105" t="s">
        <v>1065</v>
      </c>
      <c r="C1300" s="125">
        <v>25</v>
      </c>
      <c r="D1300" s="121">
        <v>0</v>
      </c>
      <c r="E1300" s="121"/>
      <c r="F1300" s="137" t="s">
        <v>1798</v>
      </c>
    </row>
    <row r="1301" spans="1:6" ht="18" x14ac:dyDescent="0.2">
      <c r="A1301" s="114">
        <v>15</v>
      </c>
      <c r="B1301" s="115" t="s">
        <v>1712</v>
      </c>
      <c r="C1301" s="116">
        <v>889</v>
      </c>
      <c r="D1301" s="117">
        <f>SUM(D1302)</f>
        <v>0</v>
      </c>
      <c r="E1301" s="117">
        <f>SUM(E1302)</f>
        <v>0</v>
      </c>
      <c r="F1301" s="137" t="s">
        <v>1798</v>
      </c>
    </row>
    <row r="1302" spans="1:6" ht="18" x14ac:dyDescent="0.2">
      <c r="A1302" s="104"/>
      <c r="B1302" s="105" t="s">
        <v>1066</v>
      </c>
      <c r="C1302" s="125">
        <v>889</v>
      </c>
      <c r="D1302" s="121">
        <v>0</v>
      </c>
      <c r="E1302" s="121"/>
      <c r="F1302" s="137" t="s">
        <v>1798</v>
      </c>
    </row>
    <row r="1303" spans="1:6" ht="18" x14ac:dyDescent="0.2">
      <c r="A1303" s="114">
        <v>16</v>
      </c>
      <c r="B1303" s="115" t="s">
        <v>1713</v>
      </c>
      <c r="C1303" s="116">
        <v>969</v>
      </c>
      <c r="D1303" s="117">
        <f>SUM(D1304:D1307)</f>
        <v>0</v>
      </c>
      <c r="E1303" s="117">
        <f>SUM(E1304:E1307)</f>
        <v>0</v>
      </c>
      <c r="F1303" s="137" t="s">
        <v>1798</v>
      </c>
    </row>
    <row r="1304" spans="1:6" ht="18" x14ac:dyDescent="0.2">
      <c r="A1304" s="104"/>
      <c r="B1304" s="105" t="s">
        <v>1067</v>
      </c>
      <c r="C1304" s="125">
        <v>863</v>
      </c>
      <c r="D1304" s="121">
        <v>0</v>
      </c>
      <c r="E1304" s="121"/>
      <c r="F1304" s="137" t="s">
        <v>1798</v>
      </c>
    </row>
    <row r="1305" spans="1:6" ht="18" x14ac:dyDescent="0.2">
      <c r="A1305" s="104"/>
      <c r="B1305" s="105" t="s">
        <v>1068</v>
      </c>
      <c r="C1305" s="125">
        <v>44</v>
      </c>
      <c r="D1305" s="121">
        <v>0</v>
      </c>
      <c r="E1305" s="121"/>
      <c r="F1305" s="137" t="s">
        <v>1798</v>
      </c>
    </row>
    <row r="1306" spans="1:6" ht="18" x14ac:dyDescent="0.2">
      <c r="A1306" s="104"/>
      <c r="B1306" s="105" t="s">
        <v>1069</v>
      </c>
      <c r="C1306" s="125">
        <v>15</v>
      </c>
      <c r="D1306" s="121">
        <v>0</v>
      </c>
      <c r="E1306" s="121"/>
      <c r="F1306" s="137" t="s">
        <v>1798</v>
      </c>
    </row>
    <row r="1307" spans="1:6" ht="18" x14ac:dyDescent="0.2">
      <c r="A1307" s="104"/>
      <c r="B1307" s="105" t="s">
        <v>1070</v>
      </c>
      <c r="C1307" s="125">
        <v>47</v>
      </c>
      <c r="D1307" s="121">
        <v>0</v>
      </c>
      <c r="E1307" s="121"/>
      <c r="F1307" s="137" t="s">
        <v>1798</v>
      </c>
    </row>
    <row r="1308" spans="1:6" ht="18" x14ac:dyDescent="0.2">
      <c r="A1308" s="114">
        <v>17</v>
      </c>
      <c r="B1308" s="115" t="s">
        <v>1714</v>
      </c>
      <c r="C1308" s="116">
        <v>765</v>
      </c>
      <c r="D1308" s="117">
        <f>SUM(D1309:D1319)</f>
        <v>0</v>
      </c>
      <c r="E1308" s="117">
        <f>SUM(E1309:E1319)</f>
        <v>0</v>
      </c>
      <c r="F1308" s="137" t="s">
        <v>1798</v>
      </c>
    </row>
    <row r="1309" spans="1:6" ht="18" x14ac:dyDescent="0.2">
      <c r="A1309" s="104"/>
      <c r="B1309" s="105" t="s">
        <v>1071</v>
      </c>
      <c r="C1309" s="125">
        <v>431</v>
      </c>
      <c r="D1309" s="121">
        <v>0</v>
      </c>
      <c r="E1309" s="121"/>
      <c r="F1309" s="137" t="s">
        <v>1798</v>
      </c>
    </row>
    <row r="1310" spans="1:6" ht="18" x14ac:dyDescent="0.2">
      <c r="A1310" s="104"/>
      <c r="B1310" s="105" t="s">
        <v>1072</v>
      </c>
      <c r="C1310" s="125">
        <v>80</v>
      </c>
      <c r="D1310" s="121">
        <v>0</v>
      </c>
      <c r="E1310" s="121"/>
      <c r="F1310" s="137" t="s">
        <v>1798</v>
      </c>
    </row>
    <row r="1311" spans="1:6" ht="18" x14ac:dyDescent="0.2">
      <c r="A1311" s="104"/>
      <c r="B1311" s="105" t="s">
        <v>1021</v>
      </c>
      <c r="C1311" s="125">
        <v>0</v>
      </c>
      <c r="D1311" s="121">
        <v>0</v>
      </c>
      <c r="E1311" s="121"/>
      <c r="F1311" s="137" t="s">
        <v>1798</v>
      </c>
    </row>
    <row r="1312" spans="1:6" ht="18" x14ac:dyDescent="0.2">
      <c r="A1312" s="104"/>
      <c r="B1312" s="105" t="s">
        <v>1073</v>
      </c>
      <c r="C1312" s="125">
        <v>45</v>
      </c>
      <c r="D1312" s="121">
        <v>0</v>
      </c>
      <c r="E1312" s="121"/>
      <c r="F1312" s="137" t="s">
        <v>1798</v>
      </c>
    </row>
    <row r="1313" spans="1:6" ht="18" x14ac:dyDescent="0.2">
      <c r="A1313" s="104"/>
      <c r="B1313" s="105" t="s">
        <v>1074</v>
      </c>
      <c r="C1313" s="125">
        <v>7</v>
      </c>
      <c r="D1313" s="121">
        <v>0</v>
      </c>
      <c r="E1313" s="121"/>
      <c r="F1313" s="137" t="s">
        <v>1798</v>
      </c>
    </row>
    <row r="1314" spans="1:6" ht="18" x14ac:dyDescent="0.2">
      <c r="A1314" s="104"/>
      <c r="B1314" s="105" t="s">
        <v>1075</v>
      </c>
      <c r="C1314" s="125">
        <v>129</v>
      </c>
      <c r="D1314" s="121">
        <v>0</v>
      </c>
      <c r="E1314" s="121"/>
      <c r="F1314" s="137" t="s">
        <v>1798</v>
      </c>
    </row>
    <row r="1315" spans="1:6" ht="18" x14ac:dyDescent="0.2">
      <c r="A1315" s="104"/>
      <c r="B1315" s="105" t="s">
        <v>1076</v>
      </c>
      <c r="C1315" s="125">
        <v>19</v>
      </c>
      <c r="D1315" s="121">
        <v>0</v>
      </c>
      <c r="E1315" s="121"/>
      <c r="F1315" s="137" t="s">
        <v>1798</v>
      </c>
    </row>
    <row r="1316" spans="1:6" ht="18" x14ac:dyDescent="0.2">
      <c r="A1316" s="104"/>
      <c r="B1316" s="105" t="s">
        <v>1077</v>
      </c>
      <c r="C1316" s="125">
        <v>0</v>
      </c>
      <c r="D1316" s="121">
        <v>0</v>
      </c>
      <c r="E1316" s="121"/>
      <c r="F1316" s="137" t="s">
        <v>1798</v>
      </c>
    </row>
    <row r="1317" spans="1:6" ht="18" x14ac:dyDescent="0.2">
      <c r="A1317" s="104"/>
      <c r="B1317" s="105" t="s">
        <v>1078</v>
      </c>
      <c r="C1317" s="125">
        <v>20</v>
      </c>
      <c r="D1317" s="121">
        <v>0</v>
      </c>
      <c r="E1317" s="121"/>
      <c r="F1317" s="137" t="s">
        <v>1798</v>
      </c>
    </row>
    <row r="1318" spans="1:6" ht="18" x14ac:dyDescent="0.2">
      <c r="A1318" s="104"/>
      <c r="B1318" s="105" t="s">
        <v>1079</v>
      </c>
      <c r="C1318" s="125">
        <v>11</v>
      </c>
      <c r="D1318" s="121">
        <v>0</v>
      </c>
      <c r="E1318" s="121"/>
      <c r="F1318" s="137" t="s">
        <v>1798</v>
      </c>
    </row>
    <row r="1319" spans="1:6" ht="18" x14ac:dyDescent="0.2">
      <c r="A1319" s="104"/>
      <c r="B1319" s="105" t="s">
        <v>793</v>
      </c>
      <c r="C1319" s="125">
        <v>23</v>
      </c>
      <c r="D1319" s="121">
        <v>0</v>
      </c>
      <c r="E1319" s="121"/>
      <c r="F1319" s="137" t="s">
        <v>1798</v>
      </c>
    </row>
    <row r="1320" spans="1:6" ht="18" x14ac:dyDescent="0.2">
      <c r="A1320" s="114">
        <v>18</v>
      </c>
      <c r="B1320" s="115" t="s">
        <v>1715</v>
      </c>
      <c r="C1320" s="116">
        <v>1456</v>
      </c>
      <c r="D1320" s="117">
        <f>SUM(D1321:D1328)</f>
        <v>0</v>
      </c>
      <c r="E1320" s="117">
        <f>SUM(E1321:E1328)</f>
        <v>0</v>
      </c>
      <c r="F1320" s="137" t="s">
        <v>1798</v>
      </c>
    </row>
    <row r="1321" spans="1:6" ht="18" x14ac:dyDescent="0.2">
      <c r="A1321" s="104"/>
      <c r="B1321" s="105" t="s">
        <v>1080</v>
      </c>
      <c r="C1321" s="125">
        <v>723</v>
      </c>
      <c r="D1321" s="121">
        <v>0</v>
      </c>
      <c r="E1321" s="121"/>
      <c r="F1321" s="137" t="s">
        <v>1798</v>
      </c>
    </row>
    <row r="1322" spans="1:6" ht="18" x14ac:dyDescent="0.2">
      <c r="A1322" s="104"/>
      <c r="B1322" s="105" t="s">
        <v>1081</v>
      </c>
      <c r="C1322" s="125">
        <v>264</v>
      </c>
      <c r="D1322" s="121">
        <v>0</v>
      </c>
      <c r="E1322" s="121"/>
      <c r="F1322" s="137" t="s">
        <v>1798</v>
      </c>
    </row>
    <row r="1323" spans="1:6" ht="18" x14ac:dyDescent="0.2">
      <c r="A1323" s="104"/>
      <c r="B1323" s="105" t="s">
        <v>1082</v>
      </c>
      <c r="C1323" s="125">
        <v>237</v>
      </c>
      <c r="D1323" s="121">
        <v>0</v>
      </c>
      <c r="E1323" s="121"/>
      <c r="F1323" s="137" t="s">
        <v>1798</v>
      </c>
    </row>
    <row r="1324" spans="1:6" ht="18" x14ac:dyDescent="0.2">
      <c r="A1324" s="104"/>
      <c r="B1324" s="105" t="s">
        <v>1083</v>
      </c>
      <c r="C1324" s="125">
        <v>12</v>
      </c>
      <c r="D1324" s="121">
        <v>0</v>
      </c>
      <c r="E1324" s="121"/>
      <c r="F1324" s="137" t="s">
        <v>1798</v>
      </c>
    </row>
    <row r="1325" spans="1:6" ht="18" x14ac:dyDescent="0.2">
      <c r="A1325" s="104"/>
      <c r="B1325" s="105" t="s">
        <v>1084</v>
      </c>
      <c r="C1325" s="125">
        <v>45</v>
      </c>
      <c r="D1325" s="121">
        <v>0</v>
      </c>
      <c r="E1325" s="121"/>
      <c r="F1325" s="137" t="s">
        <v>1798</v>
      </c>
    </row>
    <row r="1326" spans="1:6" ht="18" x14ac:dyDescent="0.2">
      <c r="A1326" s="104"/>
      <c r="B1326" s="105" t="s">
        <v>1085</v>
      </c>
      <c r="C1326" s="125">
        <v>66</v>
      </c>
      <c r="D1326" s="121">
        <v>0</v>
      </c>
      <c r="E1326" s="121"/>
      <c r="F1326" s="137" t="s">
        <v>1798</v>
      </c>
    </row>
    <row r="1327" spans="1:6" ht="18" x14ac:dyDescent="0.2">
      <c r="A1327" s="104"/>
      <c r="B1327" s="105" t="s">
        <v>1086</v>
      </c>
      <c r="C1327" s="125">
        <v>91</v>
      </c>
      <c r="D1327" s="121">
        <v>0</v>
      </c>
      <c r="E1327" s="121"/>
      <c r="F1327" s="137" t="s">
        <v>1798</v>
      </c>
    </row>
    <row r="1328" spans="1:6" ht="18" x14ac:dyDescent="0.2">
      <c r="A1328" s="59"/>
      <c r="B1328" s="105" t="s">
        <v>1087</v>
      </c>
      <c r="C1328" s="125">
        <v>18</v>
      </c>
      <c r="D1328" s="121">
        <v>0</v>
      </c>
      <c r="E1328" s="121"/>
      <c r="F1328" s="137" t="s">
        <v>1798</v>
      </c>
    </row>
    <row r="1329" spans="1:6" ht="16" x14ac:dyDescent="0.2">
      <c r="A1329" s="132"/>
      <c r="B1329" s="129" t="s">
        <v>24</v>
      </c>
      <c r="C1329" s="130">
        <v>27300</v>
      </c>
      <c r="D1329" s="113">
        <f>D1330+D1340+D1349+D1358+D1361+D1371+D1383+D1392+D1396+D1399+D1404+D1411+D1425+D1436+D1459+D1463+D1470+D1479</f>
        <v>1</v>
      </c>
      <c r="E1329" s="113">
        <f>E1330+E1340+E1349+E1358+E1361+E1371+E1383+E1392+E1396+E1399+E1404+E1411+E1425+E1436+E1459+E1463+E1470+E1479</f>
        <v>0</v>
      </c>
      <c r="F1329" s="84">
        <f>E1329*100/D1329</f>
        <v>0</v>
      </c>
    </row>
    <row r="1330" spans="1:6" ht="16" x14ac:dyDescent="0.2">
      <c r="A1330" s="114">
        <v>1</v>
      </c>
      <c r="B1330" s="115" t="s">
        <v>1716</v>
      </c>
      <c r="C1330" s="116">
        <v>9631</v>
      </c>
      <c r="D1330" s="117">
        <f>SUM(D1331:D1339)</f>
        <v>1</v>
      </c>
      <c r="E1330" s="117">
        <f>SUM(E1331:E1339)</f>
        <v>0</v>
      </c>
      <c r="F1330" s="84">
        <f>E1330*100/D1330</f>
        <v>0</v>
      </c>
    </row>
    <row r="1331" spans="1:6" ht="16" x14ac:dyDescent="0.2">
      <c r="A1331" s="104"/>
      <c r="B1331" s="105" t="s">
        <v>1088</v>
      </c>
      <c r="C1331" s="125">
        <v>9881</v>
      </c>
      <c r="D1331" s="121">
        <v>1</v>
      </c>
      <c r="E1331" s="121">
        <v>0</v>
      </c>
      <c r="F1331" s="84">
        <f>E1331*100/D1331</f>
        <v>0</v>
      </c>
    </row>
    <row r="1332" spans="1:6" ht="18" x14ac:dyDescent="0.2">
      <c r="A1332" s="104"/>
      <c r="B1332" s="105" t="s">
        <v>1089</v>
      </c>
      <c r="C1332" s="125">
        <v>132</v>
      </c>
      <c r="D1332" s="121">
        <v>0</v>
      </c>
      <c r="E1332" s="121"/>
      <c r="F1332" s="137" t="s">
        <v>1798</v>
      </c>
    </row>
    <row r="1333" spans="1:6" ht="18" x14ac:dyDescent="0.2">
      <c r="A1333" s="104"/>
      <c r="B1333" s="105" t="s">
        <v>1090</v>
      </c>
      <c r="C1333" s="125">
        <v>142</v>
      </c>
      <c r="D1333" s="121">
        <v>0</v>
      </c>
      <c r="E1333" s="121"/>
      <c r="F1333" s="137" t="s">
        <v>1798</v>
      </c>
    </row>
    <row r="1334" spans="1:6" ht="18" x14ac:dyDescent="0.2">
      <c r="A1334" s="104"/>
      <c r="B1334" s="105" t="s">
        <v>1091</v>
      </c>
      <c r="C1334" s="125">
        <v>23</v>
      </c>
      <c r="D1334" s="121">
        <v>0</v>
      </c>
      <c r="E1334" s="121"/>
      <c r="F1334" s="137" t="s">
        <v>1798</v>
      </c>
    </row>
    <row r="1335" spans="1:6" ht="18" x14ac:dyDescent="0.2">
      <c r="A1335" s="104"/>
      <c r="B1335" s="105" t="s">
        <v>1092</v>
      </c>
      <c r="C1335" s="125">
        <v>148</v>
      </c>
      <c r="D1335" s="121">
        <v>0</v>
      </c>
      <c r="E1335" s="121"/>
      <c r="F1335" s="137" t="s">
        <v>1798</v>
      </c>
    </row>
    <row r="1336" spans="1:6" ht="18" x14ac:dyDescent="0.2">
      <c r="A1336" s="104"/>
      <c r="B1336" s="105" t="s">
        <v>1093</v>
      </c>
      <c r="C1336" s="125">
        <v>30</v>
      </c>
      <c r="D1336" s="121">
        <v>0</v>
      </c>
      <c r="E1336" s="121"/>
      <c r="F1336" s="137" t="s">
        <v>1798</v>
      </c>
    </row>
    <row r="1337" spans="1:6" ht="18" x14ac:dyDescent="0.2">
      <c r="A1337" s="104"/>
      <c r="B1337" s="105" t="s">
        <v>1094</v>
      </c>
      <c r="C1337" s="125">
        <v>35</v>
      </c>
      <c r="D1337" s="121">
        <v>0</v>
      </c>
      <c r="E1337" s="121"/>
      <c r="F1337" s="137" t="s">
        <v>1798</v>
      </c>
    </row>
    <row r="1338" spans="1:6" ht="18" x14ac:dyDescent="0.2">
      <c r="A1338" s="104"/>
      <c r="B1338" s="105" t="s">
        <v>1095</v>
      </c>
      <c r="C1338" s="125">
        <v>18</v>
      </c>
      <c r="D1338" s="121">
        <v>0</v>
      </c>
      <c r="E1338" s="121"/>
      <c r="F1338" s="137" t="s">
        <v>1798</v>
      </c>
    </row>
    <row r="1339" spans="1:6" ht="18" x14ac:dyDescent="0.2">
      <c r="A1339" s="104"/>
      <c r="B1339" s="105" t="s">
        <v>793</v>
      </c>
      <c r="C1339" s="125">
        <v>22</v>
      </c>
      <c r="D1339" s="121">
        <v>0</v>
      </c>
      <c r="E1339" s="121"/>
      <c r="F1339" s="137" t="s">
        <v>1798</v>
      </c>
    </row>
    <row r="1340" spans="1:6" ht="18" x14ac:dyDescent="0.2">
      <c r="A1340" s="114">
        <v>2</v>
      </c>
      <c r="B1340" s="115" t="s">
        <v>1717</v>
      </c>
      <c r="C1340" s="116">
        <v>1837</v>
      </c>
      <c r="D1340" s="117">
        <f>SUM(D1341:D1348)</f>
        <v>0</v>
      </c>
      <c r="E1340" s="117">
        <f>SUM(E1341:E1348)</f>
        <v>0</v>
      </c>
      <c r="F1340" s="137" t="s">
        <v>1798</v>
      </c>
    </row>
    <row r="1341" spans="1:6" ht="18" x14ac:dyDescent="0.2">
      <c r="A1341" s="104"/>
      <c r="B1341" s="105" t="s">
        <v>1096</v>
      </c>
      <c r="C1341" s="125">
        <v>1091</v>
      </c>
      <c r="D1341" s="121">
        <v>0</v>
      </c>
      <c r="E1341" s="121"/>
      <c r="F1341" s="137" t="s">
        <v>1798</v>
      </c>
    </row>
    <row r="1342" spans="1:6" ht="18" x14ac:dyDescent="0.2">
      <c r="A1342" s="104"/>
      <c r="B1342" s="105" t="s">
        <v>1097</v>
      </c>
      <c r="C1342" s="125">
        <v>16</v>
      </c>
      <c r="D1342" s="121">
        <v>0</v>
      </c>
      <c r="E1342" s="121"/>
      <c r="F1342" s="137" t="s">
        <v>1798</v>
      </c>
    </row>
    <row r="1343" spans="1:6" ht="18" x14ac:dyDescent="0.2">
      <c r="A1343" s="104"/>
      <c r="B1343" s="105" t="s">
        <v>1022</v>
      </c>
      <c r="C1343" s="125">
        <v>147</v>
      </c>
      <c r="D1343" s="121">
        <v>0</v>
      </c>
      <c r="E1343" s="121"/>
      <c r="F1343" s="137" t="s">
        <v>1798</v>
      </c>
    </row>
    <row r="1344" spans="1:6" ht="18" x14ac:dyDescent="0.2">
      <c r="A1344" s="104"/>
      <c r="B1344" s="105" t="s">
        <v>1098</v>
      </c>
      <c r="C1344" s="125">
        <v>74</v>
      </c>
      <c r="D1344" s="121">
        <v>0</v>
      </c>
      <c r="E1344" s="121"/>
      <c r="F1344" s="137" t="s">
        <v>1798</v>
      </c>
    </row>
    <row r="1345" spans="1:6" ht="18" x14ac:dyDescent="0.2">
      <c r="A1345" s="104"/>
      <c r="B1345" s="105" t="s">
        <v>1099</v>
      </c>
      <c r="C1345" s="125">
        <v>144</v>
      </c>
      <c r="D1345" s="121">
        <v>0</v>
      </c>
      <c r="E1345" s="121"/>
      <c r="F1345" s="137" t="s">
        <v>1798</v>
      </c>
    </row>
    <row r="1346" spans="1:6" ht="18" x14ac:dyDescent="0.2">
      <c r="A1346" s="104"/>
      <c r="B1346" s="105" t="s">
        <v>1100</v>
      </c>
      <c r="C1346" s="125">
        <v>55</v>
      </c>
      <c r="D1346" s="121">
        <v>0</v>
      </c>
      <c r="E1346" s="121"/>
      <c r="F1346" s="137" t="s">
        <v>1798</v>
      </c>
    </row>
    <row r="1347" spans="1:6" ht="18" x14ac:dyDescent="0.2">
      <c r="A1347" s="104"/>
      <c r="B1347" s="105" t="s">
        <v>1101</v>
      </c>
      <c r="C1347" s="125">
        <v>279</v>
      </c>
      <c r="D1347" s="121">
        <v>0</v>
      </c>
      <c r="E1347" s="121"/>
      <c r="F1347" s="137" t="s">
        <v>1798</v>
      </c>
    </row>
    <row r="1348" spans="1:6" ht="18" x14ac:dyDescent="0.2">
      <c r="A1348" s="104"/>
      <c r="B1348" s="105" t="s">
        <v>1102</v>
      </c>
      <c r="C1348" s="125">
        <v>31</v>
      </c>
      <c r="D1348" s="121">
        <v>0</v>
      </c>
      <c r="E1348" s="121"/>
      <c r="F1348" s="137" t="s">
        <v>1798</v>
      </c>
    </row>
    <row r="1349" spans="1:6" ht="18" x14ac:dyDescent="0.2">
      <c r="A1349" s="114">
        <v>3</v>
      </c>
      <c r="B1349" s="115" t="s">
        <v>1718</v>
      </c>
      <c r="C1349" s="116">
        <v>1986</v>
      </c>
      <c r="D1349" s="117">
        <f>SUM(D1350:D1357)</f>
        <v>0</v>
      </c>
      <c r="E1349" s="117">
        <f>SUM(E1350:E1357)</f>
        <v>0</v>
      </c>
      <c r="F1349" s="137" t="s">
        <v>1798</v>
      </c>
    </row>
    <row r="1350" spans="1:6" ht="18" x14ac:dyDescent="0.2">
      <c r="A1350" s="104"/>
      <c r="B1350" s="105" t="s">
        <v>1103</v>
      </c>
      <c r="C1350" s="125">
        <v>185</v>
      </c>
      <c r="D1350" s="121">
        <v>0</v>
      </c>
      <c r="E1350" s="121"/>
      <c r="F1350" s="137" t="s">
        <v>1798</v>
      </c>
    </row>
    <row r="1351" spans="1:6" ht="18" x14ac:dyDescent="0.2">
      <c r="A1351" s="104"/>
      <c r="B1351" s="105" t="s">
        <v>1104</v>
      </c>
      <c r="C1351" s="125">
        <v>33</v>
      </c>
      <c r="D1351" s="121">
        <v>0</v>
      </c>
      <c r="E1351" s="121"/>
      <c r="F1351" s="137" t="s">
        <v>1798</v>
      </c>
    </row>
    <row r="1352" spans="1:6" ht="18" x14ac:dyDescent="0.2">
      <c r="A1352" s="104"/>
      <c r="B1352" s="105" t="s">
        <v>1105</v>
      </c>
      <c r="C1352" s="125">
        <v>880</v>
      </c>
      <c r="D1352" s="121">
        <v>0</v>
      </c>
      <c r="E1352" s="121"/>
      <c r="F1352" s="137" t="s">
        <v>1798</v>
      </c>
    </row>
    <row r="1353" spans="1:6" ht="18" x14ac:dyDescent="0.2">
      <c r="A1353" s="104"/>
      <c r="B1353" s="105" t="s">
        <v>1106</v>
      </c>
      <c r="C1353" s="125">
        <v>224</v>
      </c>
      <c r="D1353" s="121">
        <v>0</v>
      </c>
      <c r="E1353" s="121"/>
      <c r="F1353" s="137" t="s">
        <v>1798</v>
      </c>
    </row>
    <row r="1354" spans="1:6" ht="18" x14ac:dyDescent="0.2">
      <c r="A1354" s="104"/>
      <c r="B1354" s="105" t="s">
        <v>1107</v>
      </c>
      <c r="C1354" s="125">
        <v>48</v>
      </c>
      <c r="D1354" s="121">
        <v>0</v>
      </c>
      <c r="E1354" s="121"/>
      <c r="F1354" s="137" t="s">
        <v>1798</v>
      </c>
    </row>
    <row r="1355" spans="1:6" ht="18" x14ac:dyDescent="0.2">
      <c r="A1355" s="104"/>
      <c r="B1355" s="105" t="s">
        <v>1108</v>
      </c>
      <c r="C1355" s="125">
        <v>321</v>
      </c>
      <c r="D1355" s="121">
        <v>0</v>
      </c>
      <c r="E1355" s="121"/>
      <c r="F1355" s="137" t="s">
        <v>1798</v>
      </c>
    </row>
    <row r="1356" spans="1:6" ht="18" x14ac:dyDescent="0.2">
      <c r="A1356" s="104"/>
      <c r="B1356" s="105" t="s">
        <v>1109</v>
      </c>
      <c r="C1356" s="125">
        <v>120</v>
      </c>
      <c r="D1356" s="121">
        <v>0</v>
      </c>
      <c r="E1356" s="121"/>
      <c r="F1356" s="137" t="s">
        <v>1798</v>
      </c>
    </row>
    <row r="1357" spans="1:6" ht="18" x14ac:dyDescent="0.2">
      <c r="A1357" s="104"/>
      <c r="B1357" s="105" t="s">
        <v>1110</v>
      </c>
      <c r="C1357" s="125">
        <v>175</v>
      </c>
      <c r="D1357" s="121">
        <v>0</v>
      </c>
      <c r="E1357" s="121"/>
      <c r="F1357" s="137" t="s">
        <v>1798</v>
      </c>
    </row>
    <row r="1358" spans="1:6" ht="18" x14ac:dyDescent="0.2">
      <c r="A1358" s="114">
        <v>4</v>
      </c>
      <c r="B1358" s="115" t="s">
        <v>1693</v>
      </c>
      <c r="C1358" s="116">
        <v>764</v>
      </c>
      <c r="D1358" s="117">
        <f>SUM(D1359:D1360)</f>
        <v>0</v>
      </c>
      <c r="E1358" s="117">
        <f>SUM(E1359:E1360)</f>
        <v>0</v>
      </c>
      <c r="F1358" s="137" t="s">
        <v>1798</v>
      </c>
    </row>
    <row r="1359" spans="1:6" ht="18" x14ac:dyDescent="0.2">
      <c r="A1359" s="104"/>
      <c r="B1359" s="105" t="s">
        <v>959</v>
      </c>
      <c r="C1359" s="125">
        <v>759</v>
      </c>
      <c r="D1359" s="121">
        <v>0</v>
      </c>
      <c r="E1359" s="121"/>
      <c r="F1359" s="137" t="s">
        <v>1798</v>
      </c>
    </row>
    <row r="1360" spans="1:6" ht="18" x14ac:dyDescent="0.2">
      <c r="A1360" s="104"/>
      <c r="B1360" s="105" t="s">
        <v>1102</v>
      </c>
      <c r="C1360" s="125">
        <v>5</v>
      </c>
      <c r="D1360" s="121">
        <v>0</v>
      </c>
      <c r="E1360" s="121"/>
      <c r="F1360" s="137" t="s">
        <v>1798</v>
      </c>
    </row>
    <row r="1361" spans="1:6" ht="18" x14ac:dyDescent="0.2">
      <c r="A1361" s="114">
        <v>5</v>
      </c>
      <c r="B1361" s="115" t="s">
        <v>1719</v>
      </c>
      <c r="C1361" s="116">
        <v>1216</v>
      </c>
      <c r="D1361" s="117">
        <f>SUM(D1362:D1370)</f>
        <v>0</v>
      </c>
      <c r="E1361" s="117">
        <f>SUM(E1362:E1370)</f>
        <v>0</v>
      </c>
      <c r="F1361" s="137" t="s">
        <v>1798</v>
      </c>
    </row>
    <row r="1362" spans="1:6" ht="18" x14ac:dyDescent="0.2">
      <c r="A1362" s="104"/>
      <c r="B1362" s="105" t="s">
        <v>1111</v>
      </c>
      <c r="C1362" s="125">
        <v>559</v>
      </c>
      <c r="D1362" s="121">
        <v>0</v>
      </c>
      <c r="E1362" s="121"/>
      <c r="F1362" s="137" t="s">
        <v>1798</v>
      </c>
    </row>
    <row r="1363" spans="1:6" ht="18" x14ac:dyDescent="0.2">
      <c r="A1363" s="104"/>
      <c r="B1363" s="105" t="s">
        <v>1112</v>
      </c>
      <c r="C1363" s="125">
        <v>162</v>
      </c>
      <c r="D1363" s="121">
        <v>0</v>
      </c>
      <c r="E1363" s="121"/>
      <c r="F1363" s="137" t="s">
        <v>1798</v>
      </c>
    </row>
    <row r="1364" spans="1:6" ht="18" x14ac:dyDescent="0.2">
      <c r="A1364" s="104"/>
      <c r="B1364" s="105" t="s">
        <v>1113</v>
      </c>
      <c r="C1364" s="125">
        <v>35</v>
      </c>
      <c r="D1364" s="121">
        <v>0</v>
      </c>
      <c r="E1364" s="121"/>
      <c r="F1364" s="137" t="s">
        <v>1798</v>
      </c>
    </row>
    <row r="1365" spans="1:6" ht="18" x14ac:dyDescent="0.2">
      <c r="A1365" s="104"/>
      <c r="B1365" s="105" t="s">
        <v>1114</v>
      </c>
      <c r="C1365" s="125">
        <v>23</v>
      </c>
      <c r="D1365" s="121">
        <v>0</v>
      </c>
      <c r="E1365" s="121"/>
      <c r="F1365" s="137" t="s">
        <v>1798</v>
      </c>
    </row>
    <row r="1366" spans="1:6" ht="18" x14ac:dyDescent="0.2">
      <c r="A1366" s="104"/>
      <c r="B1366" s="105" t="s">
        <v>1115</v>
      </c>
      <c r="C1366" s="125">
        <v>131</v>
      </c>
      <c r="D1366" s="121">
        <v>0</v>
      </c>
      <c r="E1366" s="121"/>
      <c r="F1366" s="137" t="s">
        <v>1798</v>
      </c>
    </row>
    <row r="1367" spans="1:6" ht="18" x14ac:dyDescent="0.2">
      <c r="A1367" s="104"/>
      <c r="B1367" s="105" t="s">
        <v>1116</v>
      </c>
      <c r="C1367" s="125">
        <v>66</v>
      </c>
      <c r="D1367" s="121">
        <v>0</v>
      </c>
      <c r="E1367" s="121"/>
      <c r="F1367" s="137" t="s">
        <v>1798</v>
      </c>
    </row>
    <row r="1368" spans="1:6" ht="18" x14ac:dyDescent="0.2">
      <c r="A1368" s="104"/>
      <c r="B1368" s="105" t="s">
        <v>1117</v>
      </c>
      <c r="C1368" s="125">
        <v>190</v>
      </c>
      <c r="D1368" s="121">
        <v>0</v>
      </c>
      <c r="E1368" s="121"/>
      <c r="F1368" s="137" t="s">
        <v>1798</v>
      </c>
    </row>
    <row r="1369" spans="1:6" ht="18" x14ac:dyDescent="0.2">
      <c r="A1369" s="104"/>
      <c r="B1369" s="105" t="s">
        <v>1118</v>
      </c>
      <c r="C1369" s="125">
        <v>43</v>
      </c>
      <c r="D1369" s="121">
        <v>0</v>
      </c>
      <c r="E1369" s="121"/>
      <c r="F1369" s="137" t="s">
        <v>1798</v>
      </c>
    </row>
    <row r="1370" spans="1:6" ht="18" x14ac:dyDescent="0.2">
      <c r="A1370" s="104"/>
      <c r="B1370" s="105" t="s">
        <v>1119</v>
      </c>
      <c r="C1370" s="125">
        <v>7</v>
      </c>
      <c r="D1370" s="121">
        <v>0</v>
      </c>
      <c r="E1370" s="121"/>
      <c r="F1370" s="137" t="s">
        <v>1798</v>
      </c>
    </row>
    <row r="1371" spans="1:6" ht="18" x14ac:dyDescent="0.2">
      <c r="A1371" s="114">
        <v>6</v>
      </c>
      <c r="B1371" s="115" t="s">
        <v>1584</v>
      </c>
      <c r="C1371" s="116">
        <v>701</v>
      </c>
      <c r="D1371" s="117">
        <f>SUM(D1372:D1382)</f>
        <v>0</v>
      </c>
      <c r="E1371" s="117">
        <f>SUM(E1372:E1382)</f>
        <v>0</v>
      </c>
      <c r="F1371" s="137" t="s">
        <v>1798</v>
      </c>
    </row>
    <row r="1372" spans="1:6" ht="18" x14ac:dyDescent="0.2">
      <c r="A1372" s="104"/>
      <c r="B1372" s="105" t="s">
        <v>752</v>
      </c>
      <c r="C1372" s="125">
        <v>284</v>
      </c>
      <c r="D1372" s="121">
        <v>0</v>
      </c>
      <c r="E1372" s="121"/>
      <c r="F1372" s="137" t="s">
        <v>1798</v>
      </c>
    </row>
    <row r="1373" spans="1:6" ht="18" x14ac:dyDescent="0.2">
      <c r="A1373" s="104"/>
      <c r="B1373" s="105" t="s">
        <v>1120</v>
      </c>
      <c r="C1373" s="125">
        <v>31</v>
      </c>
      <c r="D1373" s="121">
        <v>0</v>
      </c>
      <c r="E1373" s="121"/>
      <c r="F1373" s="137" t="s">
        <v>1798</v>
      </c>
    </row>
    <row r="1374" spans="1:6" ht="18" x14ac:dyDescent="0.2">
      <c r="A1374" s="104"/>
      <c r="B1374" s="105" t="s">
        <v>1121</v>
      </c>
      <c r="C1374" s="125">
        <v>7</v>
      </c>
      <c r="D1374" s="121">
        <v>0</v>
      </c>
      <c r="E1374" s="121"/>
      <c r="F1374" s="137" t="s">
        <v>1798</v>
      </c>
    </row>
    <row r="1375" spans="1:6" ht="18" x14ac:dyDescent="0.2">
      <c r="A1375" s="104"/>
      <c r="B1375" s="105" t="s">
        <v>1122</v>
      </c>
      <c r="C1375" s="125">
        <v>249</v>
      </c>
      <c r="D1375" s="121">
        <v>0</v>
      </c>
      <c r="E1375" s="121"/>
      <c r="F1375" s="137" t="s">
        <v>1798</v>
      </c>
    </row>
    <row r="1376" spans="1:6" ht="18" x14ac:dyDescent="0.2">
      <c r="A1376" s="104"/>
      <c r="B1376" s="105" t="s">
        <v>1123</v>
      </c>
      <c r="C1376" s="125">
        <v>2</v>
      </c>
      <c r="D1376" s="121">
        <v>0</v>
      </c>
      <c r="E1376" s="121"/>
      <c r="F1376" s="137" t="s">
        <v>1798</v>
      </c>
    </row>
    <row r="1377" spans="1:6" ht="18" x14ac:dyDescent="0.2">
      <c r="A1377" s="104"/>
      <c r="B1377" s="105" t="s">
        <v>1124</v>
      </c>
      <c r="C1377" s="125">
        <v>10</v>
      </c>
      <c r="D1377" s="121">
        <v>0</v>
      </c>
      <c r="E1377" s="121"/>
      <c r="F1377" s="137" t="s">
        <v>1798</v>
      </c>
    </row>
    <row r="1378" spans="1:6" ht="18" x14ac:dyDescent="0.2">
      <c r="A1378" s="104"/>
      <c r="B1378" s="105" t="s">
        <v>998</v>
      </c>
      <c r="C1378" s="125">
        <v>28</v>
      </c>
      <c r="D1378" s="121">
        <v>0</v>
      </c>
      <c r="E1378" s="121"/>
      <c r="F1378" s="137" t="s">
        <v>1798</v>
      </c>
    </row>
    <row r="1379" spans="1:6" ht="18" x14ac:dyDescent="0.2">
      <c r="A1379" s="104"/>
      <c r="B1379" s="105" t="s">
        <v>850</v>
      </c>
      <c r="C1379" s="125">
        <v>75</v>
      </c>
      <c r="D1379" s="121">
        <v>0</v>
      </c>
      <c r="E1379" s="121"/>
      <c r="F1379" s="137" t="s">
        <v>1798</v>
      </c>
    </row>
    <row r="1380" spans="1:6" ht="18" x14ac:dyDescent="0.2">
      <c r="A1380" s="104"/>
      <c r="B1380" s="105" t="s">
        <v>1125</v>
      </c>
      <c r="C1380" s="125">
        <v>13</v>
      </c>
      <c r="D1380" s="121">
        <v>0</v>
      </c>
      <c r="E1380" s="121"/>
      <c r="F1380" s="137" t="s">
        <v>1798</v>
      </c>
    </row>
    <row r="1381" spans="1:6" ht="18" x14ac:dyDescent="0.2">
      <c r="A1381" s="104"/>
      <c r="B1381" s="105" t="s">
        <v>1126</v>
      </c>
      <c r="C1381" s="125">
        <v>1</v>
      </c>
      <c r="D1381" s="121">
        <v>0</v>
      </c>
      <c r="E1381" s="121"/>
      <c r="F1381" s="137" t="s">
        <v>1798</v>
      </c>
    </row>
    <row r="1382" spans="1:6" ht="18" x14ac:dyDescent="0.2">
      <c r="A1382" s="104"/>
      <c r="B1382" s="105" t="s">
        <v>1127</v>
      </c>
      <c r="C1382" s="125">
        <v>1</v>
      </c>
      <c r="D1382" s="121">
        <v>0</v>
      </c>
      <c r="E1382" s="121"/>
      <c r="F1382" s="137" t="s">
        <v>1798</v>
      </c>
    </row>
    <row r="1383" spans="1:6" ht="18" x14ac:dyDescent="0.2">
      <c r="A1383" s="114">
        <v>7</v>
      </c>
      <c r="B1383" s="115" t="s">
        <v>1720</v>
      </c>
      <c r="C1383" s="116">
        <v>1355</v>
      </c>
      <c r="D1383" s="117">
        <f>SUM(D1384:D1391)</f>
        <v>0</v>
      </c>
      <c r="E1383" s="117">
        <f>SUM(E1384:E1391)</f>
        <v>0</v>
      </c>
      <c r="F1383" s="137" t="s">
        <v>1798</v>
      </c>
    </row>
    <row r="1384" spans="1:6" ht="18" x14ac:dyDescent="0.2">
      <c r="A1384" s="104"/>
      <c r="B1384" s="105" t="s">
        <v>1128</v>
      </c>
      <c r="C1384" s="125">
        <v>498</v>
      </c>
      <c r="D1384" s="121">
        <v>0</v>
      </c>
      <c r="E1384" s="121"/>
      <c r="F1384" s="137" t="s">
        <v>1798</v>
      </c>
    </row>
    <row r="1385" spans="1:6" ht="18" x14ac:dyDescent="0.2">
      <c r="A1385" s="104"/>
      <c r="B1385" s="105" t="s">
        <v>1129</v>
      </c>
      <c r="C1385" s="125">
        <v>48</v>
      </c>
      <c r="D1385" s="121">
        <v>0</v>
      </c>
      <c r="E1385" s="121"/>
      <c r="F1385" s="137" t="s">
        <v>1798</v>
      </c>
    </row>
    <row r="1386" spans="1:6" ht="18" x14ac:dyDescent="0.2">
      <c r="A1386" s="104"/>
      <c r="B1386" s="105" t="s">
        <v>1130</v>
      </c>
      <c r="C1386" s="125">
        <v>164</v>
      </c>
      <c r="D1386" s="121">
        <v>0</v>
      </c>
      <c r="E1386" s="121"/>
      <c r="F1386" s="137" t="s">
        <v>1798</v>
      </c>
    </row>
    <row r="1387" spans="1:6" ht="18" x14ac:dyDescent="0.2">
      <c r="A1387" s="104"/>
      <c r="B1387" s="105" t="s">
        <v>1131</v>
      </c>
      <c r="C1387" s="125">
        <v>115</v>
      </c>
      <c r="D1387" s="121">
        <v>0</v>
      </c>
      <c r="E1387" s="121"/>
      <c r="F1387" s="137" t="s">
        <v>1798</v>
      </c>
    </row>
    <row r="1388" spans="1:6" ht="18" x14ac:dyDescent="0.2">
      <c r="A1388" s="104"/>
      <c r="B1388" s="105" t="s">
        <v>1132</v>
      </c>
      <c r="C1388" s="125">
        <v>347</v>
      </c>
      <c r="D1388" s="121">
        <v>0</v>
      </c>
      <c r="E1388" s="121"/>
      <c r="F1388" s="137" t="s">
        <v>1798</v>
      </c>
    </row>
    <row r="1389" spans="1:6" ht="18" x14ac:dyDescent="0.2">
      <c r="A1389" s="104"/>
      <c r="B1389" s="105" t="s">
        <v>1133</v>
      </c>
      <c r="C1389" s="125">
        <v>57</v>
      </c>
      <c r="D1389" s="121">
        <v>0</v>
      </c>
      <c r="E1389" s="121"/>
      <c r="F1389" s="137" t="s">
        <v>1798</v>
      </c>
    </row>
    <row r="1390" spans="1:6" ht="18" x14ac:dyDescent="0.2">
      <c r="A1390" s="104"/>
      <c r="B1390" s="105" t="s">
        <v>1134</v>
      </c>
      <c r="C1390" s="125">
        <v>68</v>
      </c>
      <c r="D1390" s="121">
        <v>0</v>
      </c>
      <c r="E1390" s="121"/>
      <c r="F1390" s="137" t="s">
        <v>1798</v>
      </c>
    </row>
    <row r="1391" spans="1:6" ht="18" x14ac:dyDescent="0.2">
      <c r="A1391" s="104"/>
      <c r="B1391" s="105" t="s">
        <v>1127</v>
      </c>
      <c r="C1391" s="125">
        <v>58</v>
      </c>
      <c r="D1391" s="121">
        <v>0</v>
      </c>
      <c r="E1391" s="121"/>
      <c r="F1391" s="137" t="s">
        <v>1798</v>
      </c>
    </row>
    <row r="1392" spans="1:6" ht="18" x14ac:dyDescent="0.2">
      <c r="A1392" s="114">
        <v>8</v>
      </c>
      <c r="B1392" s="115" t="s">
        <v>1721</v>
      </c>
      <c r="C1392" s="116">
        <v>517</v>
      </c>
      <c r="D1392" s="117">
        <f>SUM(D1393:D1395)</f>
        <v>0</v>
      </c>
      <c r="E1392" s="117">
        <f>SUM(E1393:E1395)</f>
        <v>0</v>
      </c>
      <c r="F1392" s="137" t="s">
        <v>1798</v>
      </c>
    </row>
    <row r="1393" spans="1:6" ht="18" x14ac:dyDescent="0.2">
      <c r="A1393" s="104"/>
      <c r="B1393" s="105" t="s">
        <v>1135</v>
      </c>
      <c r="C1393" s="125">
        <v>461</v>
      </c>
      <c r="D1393" s="121">
        <v>0</v>
      </c>
      <c r="E1393" s="121"/>
      <c r="F1393" s="137" t="s">
        <v>1798</v>
      </c>
    </row>
    <row r="1394" spans="1:6" ht="18" x14ac:dyDescent="0.2">
      <c r="A1394" s="104"/>
      <c r="B1394" s="105" t="s">
        <v>1136</v>
      </c>
      <c r="C1394" s="125">
        <v>46</v>
      </c>
      <c r="D1394" s="121">
        <v>0</v>
      </c>
      <c r="E1394" s="121"/>
      <c r="F1394" s="137" t="s">
        <v>1798</v>
      </c>
    </row>
    <row r="1395" spans="1:6" ht="18" x14ac:dyDescent="0.2">
      <c r="A1395" s="104"/>
      <c r="B1395" s="105" t="s">
        <v>1137</v>
      </c>
      <c r="C1395" s="125">
        <v>10</v>
      </c>
      <c r="D1395" s="121">
        <v>0</v>
      </c>
      <c r="E1395" s="121"/>
      <c r="F1395" s="137" t="s">
        <v>1798</v>
      </c>
    </row>
    <row r="1396" spans="1:6" ht="18" x14ac:dyDescent="0.2">
      <c r="A1396" s="114">
        <v>9</v>
      </c>
      <c r="B1396" s="115" t="s">
        <v>1722</v>
      </c>
      <c r="C1396" s="116">
        <v>533</v>
      </c>
      <c r="D1396" s="117">
        <f>SUM(D1397:D1398)</f>
        <v>0</v>
      </c>
      <c r="E1396" s="117">
        <f>SUM(E1397:E1398)</f>
        <v>0</v>
      </c>
      <c r="F1396" s="137" t="s">
        <v>1798</v>
      </c>
    </row>
    <row r="1397" spans="1:6" ht="48" customHeight="1" x14ac:dyDescent="0.2">
      <c r="A1397" s="104"/>
      <c r="B1397" s="135" t="s">
        <v>1138</v>
      </c>
      <c r="C1397" s="125">
        <v>390</v>
      </c>
      <c r="D1397" s="121">
        <v>0</v>
      </c>
      <c r="E1397" s="121"/>
      <c r="F1397" s="137" t="s">
        <v>1798</v>
      </c>
    </row>
    <row r="1398" spans="1:6" ht="18" x14ac:dyDescent="0.2">
      <c r="A1398" s="104"/>
      <c r="B1398" s="105" t="s">
        <v>1139</v>
      </c>
      <c r="C1398" s="125">
        <v>143</v>
      </c>
      <c r="D1398" s="121">
        <v>0</v>
      </c>
      <c r="E1398" s="121"/>
      <c r="F1398" s="137" t="s">
        <v>1798</v>
      </c>
    </row>
    <row r="1399" spans="1:6" ht="18" x14ac:dyDescent="0.2">
      <c r="A1399" s="114">
        <v>10</v>
      </c>
      <c r="B1399" s="115" t="s">
        <v>1723</v>
      </c>
      <c r="C1399" s="116">
        <v>274</v>
      </c>
      <c r="D1399" s="117">
        <f>SUM(D1400:D1403)</f>
        <v>0</v>
      </c>
      <c r="E1399" s="117">
        <f>SUM(E1400:E1403)</f>
        <v>0</v>
      </c>
      <c r="F1399" s="137" t="s">
        <v>1798</v>
      </c>
    </row>
    <row r="1400" spans="1:6" ht="18" x14ac:dyDescent="0.2">
      <c r="A1400" s="104"/>
      <c r="B1400" s="105" t="s">
        <v>1140</v>
      </c>
      <c r="C1400" s="125">
        <v>152</v>
      </c>
      <c r="D1400" s="121">
        <v>0</v>
      </c>
      <c r="E1400" s="121"/>
      <c r="F1400" s="137" t="s">
        <v>1798</v>
      </c>
    </row>
    <row r="1401" spans="1:6" ht="18" x14ac:dyDescent="0.2">
      <c r="A1401" s="104"/>
      <c r="B1401" s="105" t="s">
        <v>1141</v>
      </c>
      <c r="C1401" s="125">
        <v>68</v>
      </c>
      <c r="D1401" s="121">
        <v>0</v>
      </c>
      <c r="E1401" s="121"/>
      <c r="F1401" s="137" t="s">
        <v>1798</v>
      </c>
    </row>
    <row r="1402" spans="1:6" ht="18" x14ac:dyDescent="0.2">
      <c r="A1402" s="104"/>
      <c r="B1402" s="105" t="s">
        <v>827</v>
      </c>
      <c r="C1402" s="125">
        <v>2</v>
      </c>
      <c r="D1402" s="121">
        <v>0</v>
      </c>
      <c r="E1402" s="121"/>
      <c r="F1402" s="137" t="s">
        <v>1798</v>
      </c>
    </row>
    <row r="1403" spans="1:6" ht="18" x14ac:dyDescent="0.2">
      <c r="A1403" s="104"/>
      <c r="B1403" s="105" t="s">
        <v>979</v>
      </c>
      <c r="C1403" s="125">
        <v>52</v>
      </c>
      <c r="D1403" s="121">
        <v>0</v>
      </c>
      <c r="E1403" s="121"/>
      <c r="F1403" s="137" t="s">
        <v>1798</v>
      </c>
    </row>
    <row r="1404" spans="1:6" ht="18" x14ac:dyDescent="0.2">
      <c r="A1404" s="114">
        <v>11</v>
      </c>
      <c r="B1404" s="115" t="s">
        <v>1685</v>
      </c>
      <c r="C1404" s="116">
        <v>697</v>
      </c>
      <c r="D1404" s="117">
        <f>SUM(D1405:D1410)</f>
        <v>0</v>
      </c>
      <c r="E1404" s="117">
        <f>SUM(E1405:E1410)</f>
        <v>0</v>
      </c>
      <c r="F1404" s="137" t="s">
        <v>1798</v>
      </c>
    </row>
    <row r="1405" spans="1:6" ht="18" x14ac:dyDescent="0.2">
      <c r="A1405" s="104"/>
      <c r="B1405" s="105" t="s">
        <v>1142</v>
      </c>
      <c r="C1405" s="125">
        <v>403</v>
      </c>
      <c r="D1405" s="121">
        <v>0</v>
      </c>
      <c r="E1405" s="121"/>
      <c r="F1405" s="137" t="s">
        <v>1798</v>
      </c>
    </row>
    <row r="1406" spans="1:6" ht="18" x14ac:dyDescent="0.2">
      <c r="A1406" s="104"/>
      <c r="B1406" s="105" t="s">
        <v>1143</v>
      </c>
      <c r="C1406" s="125">
        <v>13</v>
      </c>
      <c r="D1406" s="121">
        <v>0</v>
      </c>
      <c r="E1406" s="121"/>
      <c r="F1406" s="137" t="s">
        <v>1798</v>
      </c>
    </row>
    <row r="1407" spans="1:6" ht="18" x14ac:dyDescent="0.2">
      <c r="A1407" s="104"/>
      <c r="B1407" s="105" t="s">
        <v>1144</v>
      </c>
      <c r="C1407" s="125">
        <v>49</v>
      </c>
      <c r="D1407" s="121">
        <v>0</v>
      </c>
      <c r="E1407" s="121"/>
      <c r="F1407" s="137" t="s">
        <v>1798</v>
      </c>
    </row>
    <row r="1408" spans="1:6" ht="18" x14ac:dyDescent="0.2">
      <c r="A1408" s="104"/>
      <c r="B1408" s="105" t="s">
        <v>1145</v>
      </c>
      <c r="C1408" s="125">
        <v>0</v>
      </c>
      <c r="D1408" s="121">
        <v>0</v>
      </c>
      <c r="E1408" s="121"/>
      <c r="F1408" s="137" t="s">
        <v>1798</v>
      </c>
    </row>
    <row r="1409" spans="1:6" ht="18" x14ac:dyDescent="0.2">
      <c r="A1409" s="104"/>
      <c r="B1409" s="105" t="s">
        <v>1146</v>
      </c>
      <c r="C1409" s="125">
        <v>190</v>
      </c>
      <c r="D1409" s="121">
        <v>0</v>
      </c>
      <c r="E1409" s="121"/>
      <c r="F1409" s="137" t="s">
        <v>1798</v>
      </c>
    </row>
    <row r="1410" spans="1:6" ht="18" x14ac:dyDescent="0.2">
      <c r="A1410" s="104"/>
      <c r="B1410" s="105" t="s">
        <v>1147</v>
      </c>
      <c r="C1410" s="125">
        <v>42</v>
      </c>
      <c r="D1410" s="121">
        <v>0</v>
      </c>
      <c r="E1410" s="121"/>
      <c r="F1410" s="137" t="s">
        <v>1798</v>
      </c>
    </row>
    <row r="1411" spans="1:6" ht="18" x14ac:dyDescent="0.2">
      <c r="A1411" s="114">
        <v>12</v>
      </c>
      <c r="B1411" s="115" t="s">
        <v>1724</v>
      </c>
      <c r="C1411" s="116">
        <v>1495</v>
      </c>
      <c r="D1411" s="117">
        <f>SUM(D1412:D1424)</f>
        <v>0</v>
      </c>
      <c r="E1411" s="117">
        <f>SUM(E1412:E1424)</f>
        <v>0</v>
      </c>
      <c r="F1411" s="137" t="s">
        <v>1798</v>
      </c>
    </row>
    <row r="1412" spans="1:6" ht="18" x14ac:dyDescent="0.2">
      <c r="A1412" s="104"/>
      <c r="B1412" s="105" t="s">
        <v>1148</v>
      </c>
      <c r="C1412" s="125">
        <v>869</v>
      </c>
      <c r="D1412" s="121">
        <v>0</v>
      </c>
      <c r="E1412" s="121"/>
      <c r="F1412" s="137" t="s">
        <v>1798</v>
      </c>
    </row>
    <row r="1413" spans="1:6" ht="18" x14ac:dyDescent="0.2">
      <c r="A1413" s="104"/>
      <c r="B1413" s="105" t="s">
        <v>1149</v>
      </c>
      <c r="C1413" s="125">
        <v>310</v>
      </c>
      <c r="D1413" s="121">
        <v>0</v>
      </c>
      <c r="E1413" s="121"/>
      <c r="F1413" s="137" t="s">
        <v>1798</v>
      </c>
    </row>
    <row r="1414" spans="1:6" ht="18" x14ac:dyDescent="0.2">
      <c r="A1414" s="104"/>
      <c r="B1414" s="105" t="s">
        <v>1150</v>
      </c>
      <c r="C1414" s="125">
        <v>30</v>
      </c>
      <c r="D1414" s="121">
        <v>0</v>
      </c>
      <c r="E1414" s="121"/>
      <c r="F1414" s="137" t="s">
        <v>1798</v>
      </c>
    </row>
    <row r="1415" spans="1:6" ht="18" x14ac:dyDescent="0.2">
      <c r="A1415" s="104"/>
      <c r="B1415" s="105" t="s">
        <v>1151</v>
      </c>
      <c r="C1415" s="125">
        <v>66</v>
      </c>
      <c r="D1415" s="121">
        <v>0</v>
      </c>
      <c r="E1415" s="121"/>
      <c r="F1415" s="137" t="s">
        <v>1798</v>
      </c>
    </row>
    <row r="1416" spans="1:6" ht="18" x14ac:dyDescent="0.2">
      <c r="A1416" s="104"/>
      <c r="B1416" s="105" t="s">
        <v>1152</v>
      </c>
      <c r="C1416" s="125">
        <v>25</v>
      </c>
      <c r="D1416" s="121">
        <v>0</v>
      </c>
      <c r="E1416" s="121"/>
      <c r="F1416" s="137" t="s">
        <v>1798</v>
      </c>
    </row>
    <row r="1417" spans="1:6" ht="18" x14ac:dyDescent="0.2">
      <c r="A1417" s="104"/>
      <c r="B1417" s="105" t="s">
        <v>1153</v>
      </c>
      <c r="C1417" s="125">
        <v>6</v>
      </c>
      <c r="D1417" s="121">
        <v>0</v>
      </c>
      <c r="E1417" s="121"/>
      <c r="F1417" s="137" t="s">
        <v>1798</v>
      </c>
    </row>
    <row r="1418" spans="1:6" ht="18" x14ac:dyDescent="0.2">
      <c r="A1418" s="104"/>
      <c r="B1418" s="105" t="s">
        <v>1154</v>
      </c>
      <c r="C1418" s="125">
        <v>54</v>
      </c>
      <c r="D1418" s="121">
        <v>0</v>
      </c>
      <c r="E1418" s="121"/>
      <c r="F1418" s="137" t="s">
        <v>1798</v>
      </c>
    </row>
    <row r="1419" spans="1:6" ht="18" x14ac:dyDescent="0.2">
      <c r="A1419" s="104"/>
      <c r="B1419" s="105" t="s">
        <v>1155</v>
      </c>
      <c r="C1419" s="125">
        <v>9</v>
      </c>
      <c r="D1419" s="121">
        <v>0</v>
      </c>
      <c r="E1419" s="121"/>
      <c r="F1419" s="137" t="s">
        <v>1798</v>
      </c>
    </row>
    <row r="1420" spans="1:6" ht="18" x14ac:dyDescent="0.2">
      <c r="A1420" s="104"/>
      <c r="B1420" s="105" t="s">
        <v>1156</v>
      </c>
      <c r="C1420" s="125">
        <v>13</v>
      </c>
      <c r="D1420" s="121">
        <v>0</v>
      </c>
      <c r="E1420" s="121"/>
      <c r="F1420" s="137" t="s">
        <v>1798</v>
      </c>
    </row>
    <row r="1421" spans="1:6" ht="18" x14ac:dyDescent="0.2">
      <c r="A1421" s="104"/>
      <c r="B1421" s="105" t="s">
        <v>1157</v>
      </c>
      <c r="C1421" s="125">
        <v>3</v>
      </c>
      <c r="D1421" s="121">
        <v>0</v>
      </c>
      <c r="E1421" s="121"/>
      <c r="F1421" s="137" t="s">
        <v>1798</v>
      </c>
    </row>
    <row r="1422" spans="1:6" ht="18" x14ac:dyDescent="0.2">
      <c r="A1422" s="104"/>
      <c r="B1422" s="105" t="s">
        <v>1158</v>
      </c>
      <c r="C1422" s="125">
        <v>73</v>
      </c>
      <c r="D1422" s="121">
        <v>0</v>
      </c>
      <c r="E1422" s="121"/>
      <c r="F1422" s="137" t="s">
        <v>1798</v>
      </c>
    </row>
    <row r="1423" spans="1:6" ht="18" x14ac:dyDescent="0.2">
      <c r="A1423" s="104"/>
      <c r="B1423" s="105" t="s">
        <v>1159</v>
      </c>
      <c r="C1423" s="125">
        <v>0</v>
      </c>
      <c r="D1423" s="121">
        <v>0</v>
      </c>
      <c r="E1423" s="121"/>
      <c r="F1423" s="137" t="s">
        <v>1798</v>
      </c>
    </row>
    <row r="1424" spans="1:6" ht="18" x14ac:dyDescent="0.2">
      <c r="A1424" s="104"/>
      <c r="B1424" s="105" t="s">
        <v>1160</v>
      </c>
      <c r="C1424" s="125">
        <v>37</v>
      </c>
      <c r="D1424" s="121">
        <v>0</v>
      </c>
      <c r="E1424" s="121"/>
      <c r="F1424" s="137" t="s">
        <v>1798</v>
      </c>
    </row>
    <row r="1425" spans="1:6" ht="18" x14ac:dyDescent="0.2">
      <c r="A1425" s="114">
        <v>13</v>
      </c>
      <c r="B1425" s="115" t="s">
        <v>1725</v>
      </c>
      <c r="C1425" s="116">
        <v>1273</v>
      </c>
      <c r="D1425" s="117">
        <f>SUM(D1426:D1435)</f>
        <v>0</v>
      </c>
      <c r="E1425" s="117">
        <f>SUM(E1426:E1435)</f>
        <v>0</v>
      </c>
      <c r="F1425" s="137" t="s">
        <v>1798</v>
      </c>
    </row>
    <row r="1426" spans="1:6" ht="18" x14ac:dyDescent="0.2">
      <c r="A1426" s="104"/>
      <c r="B1426" s="105" t="s">
        <v>1161</v>
      </c>
      <c r="C1426" s="125">
        <v>841</v>
      </c>
      <c r="D1426" s="121">
        <v>0</v>
      </c>
      <c r="E1426" s="121"/>
      <c r="F1426" s="137" t="s">
        <v>1798</v>
      </c>
    </row>
    <row r="1427" spans="1:6" ht="18" x14ac:dyDescent="0.2">
      <c r="A1427" s="104"/>
      <c r="B1427" s="105" t="s">
        <v>1162</v>
      </c>
      <c r="C1427" s="125">
        <v>32</v>
      </c>
      <c r="D1427" s="121">
        <v>0</v>
      </c>
      <c r="E1427" s="121"/>
      <c r="F1427" s="137" t="s">
        <v>1798</v>
      </c>
    </row>
    <row r="1428" spans="1:6" ht="18" x14ac:dyDescent="0.2">
      <c r="A1428" s="104"/>
      <c r="B1428" s="105" t="s">
        <v>1141</v>
      </c>
      <c r="C1428" s="125">
        <v>7</v>
      </c>
      <c r="D1428" s="121">
        <v>0</v>
      </c>
      <c r="E1428" s="121"/>
      <c r="F1428" s="137" t="s">
        <v>1798</v>
      </c>
    </row>
    <row r="1429" spans="1:6" ht="18" x14ac:dyDescent="0.2">
      <c r="A1429" s="104"/>
      <c r="B1429" s="105" t="s">
        <v>930</v>
      </c>
      <c r="C1429" s="125">
        <v>95</v>
      </c>
      <c r="D1429" s="121">
        <v>0</v>
      </c>
      <c r="E1429" s="121"/>
      <c r="F1429" s="137" t="s">
        <v>1798</v>
      </c>
    </row>
    <row r="1430" spans="1:6" ht="18" x14ac:dyDescent="0.2">
      <c r="A1430" s="104"/>
      <c r="B1430" s="105" t="s">
        <v>1163</v>
      </c>
      <c r="C1430" s="125">
        <v>120</v>
      </c>
      <c r="D1430" s="121">
        <v>0</v>
      </c>
      <c r="E1430" s="121"/>
      <c r="F1430" s="137" t="s">
        <v>1798</v>
      </c>
    </row>
    <row r="1431" spans="1:6" ht="18" x14ac:dyDescent="0.2">
      <c r="A1431" s="104"/>
      <c r="B1431" s="105" t="s">
        <v>1164</v>
      </c>
      <c r="C1431" s="125">
        <v>14</v>
      </c>
      <c r="D1431" s="121">
        <v>0</v>
      </c>
      <c r="E1431" s="121"/>
      <c r="F1431" s="137" t="s">
        <v>1798</v>
      </c>
    </row>
    <row r="1432" spans="1:6" ht="18" x14ac:dyDescent="0.2">
      <c r="A1432" s="104"/>
      <c r="B1432" s="105" t="s">
        <v>1165</v>
      </c>
      <c r="C1432" s="125">
        <v>22</v>
      </c>
      <c r="D1432" s="121">
        <v>0</v>
      </c>
      <c r="E1432" s="121"/>
      <c r="F1432" s="137" t="s">
        <v>1798</v>
      </c>
    </row>
    <row r="1433" spans="1:6" ht="18" x14ac:dyDescent="0.2">
      <c r="A1433" s="104"/>
      <c r="B1433" s="105" t="s">
        <v>1140</v>
      </c>
      <c r="C1433" s="125">
        <v>50</v>
      </c>
      <c r="D1433" s="121">
        <v>0</v>
      </c>
      <c r="E1433" s="121"/>
      <c r="F1433" s="137" t="s">
        <v>1798</v>
      </c>
    </row>
    <row r="1434" spans="1:6" ht="18" x14ac:dyDescent="0.2">
      <c r="A1434" s="104"/>
      <c r="B1434" s="105" t="s">
        <v>1166</v>
      </c>
      <c r="C1434" s="125">
        <v>89</v>
      </c>
      <c r="D1434" s="121">
        <v>0</v>
      </c>
      <c r="E1434" s="121"/>
      <c r="F1434" s="137" t="s">
        <v>1798</v>
      </c>
    </row>
    <row r="1435" spans="1:6" ht="18" x14ac:dyDescent="0.2">
      <c r="A1435" s="104"/>
      <c r="B1435" s="105" t="s">
        <v>1167</v>
      </c>
      <c r="C1435" s="125">
        <v>1</v>
      </c>
      <c r="D1435" s="121">
        <v>0</v>
      </c>
      <c r="E1435" s="121"/>
      <c r="F1435" s="137" t="s">
        <v>1798</v>
      </c>
    </row>
    <row r="1436" spans="1:6" ht="18" x14ac:dyDescent="0.2">
      <c r="A1436" s="114">
        <v>14</v>
      </c>
      <c r="B1436" s="115" t="s">
        <v>1726</v>
      </c>
      <c r="C1436" s="116">
        <v>1600</v>
      </c>
      <c r="D1436" s="117">
        <f>SUM(D1437:D1458)</f>
        <v>0</v>
      </c>
      <c r="E1436" s="117">
        <f>SUM(E1437:E1458)</f>
        <v>0</v>
      </c>
      <c r="F1436" s="137" t="s">
        <v>1798</v>
      </c>
    </row>
    <row r="1437" spans="1:6" ht="18" x14ac:dyDescent="0.2">
      <c r="A1437" s="104"/>
      <c r="B1437" s="105" t="s">
        <v>1168</v>
      </c>
      <c r="C1437" s="125">
        <v>577</v>
      </c>
      <c r="D1437" s="121">
        <v>0</v>
      </c>
      <c r="E1437" s="121"/>
      <c r="F1437" s="137" t="s">
        <v>1798</v>
      </c>
    </row>
    <row r="1438" spans="1:6" ht="18" x14ac:dyDescent="0.2">
      <c r="A1438" s="104"/>
      <c r="B1438" s="105" t="s">
        <v>1169</v>
      </c>
      <c r="C1438" s="125">
        <v>72</v>
      </c>
      <c r="D1438" s="121">
        <v>0</v>
      </c>
      <c r="E1438" s="121"/>
      <c r="F1438" s="137" t="s">
        <v>1798</v>
      </c>
    </row>
    <row r="1439" spans="1:6" ht="18" x14ac:dyDescent="0.2">
      <c r="A1439" s="104"/>
      <c r="B1439" s="105" t="s">
        <v>1170</v>
      </c>
      <c r="C1439" s="125">
        <v>0</v>
      </c>
      <c r="D1439" s="121">
        <v>0</v>
      </c>
      <c r="E1439" s="121"/>
      <c r="F1439" s="137" t="s">
        <v>1798</v>
      </c>
    </row>
    <row r="1440" spans="1:6" ht="18" x14ac:dyDescent="0.2">
      <c r="A1440" s="104"/>
      <c r="B1440" s="105" t="s">
        <v>1171</v>
      </c>
      <c r="C1440" s="125">
        <v>65</v>
      </c>
      <c r="D1440" s="121">
        <v>0</v>
      </c>
      <c r="E1440" s="121"/>
      <c r="F1440" s="137" t="s">
        <v>1798</v>
      </c>
    </row>
    <row r="1441" spans="1:6" ht="18" x14ac:dyDescent="0.2">
      <c r="A1441" s="104"/>
      <c r="B1441" s="105" t="s">
        <v>1172</v>
      </c>
      <c r="C1441" s="125">
        <v>61</v>
      </c>
      <c r="D1441" s="121">
        <v>0</v>
      </c>
      <c r="E1441" s="121"/>
      <c r="F1441" s="137" t="s">
        <v>1798</v>
      </c>
    </row>
    <row r="1442" spans="1:6" ht="18" x14ac:dyDescent="0.2">
      <c r="A1442" s="104"/>
      <c r="B1442" s="105" t="s">
        <v>1173</v>
      </c>
      <c r="C1442" s="125">
        <v>63</v>
      </c>
      <c r="D1442" s="121">
        <v>0</v>
      </c>
      <c r="E1442" s="121"/>
      <c r="F1442" s="137" t="s">
        <v>1798</v>
      </c>
    </row>
    <row r="1443" spans="1:6" ht="18" x14ac:dyDescent="0.2">
      <c r="A1443" s="104"/>
      <c r="B1443" s="105" t="s">
        <v>1174</v>
      </c>
      <c r="C1443" s="125">
        <v>54</v>
      </c>
      <c r="D1443" s="121">
        <v>0</v>
      </c>
      <c r="E1443" s="121"/>
      <c r="F1443" s="137" t="s">
        <v>1798</v>
      </c>
    </row>
    <row r="1444" spans="1:6" ht="18" x14ac:dyDescent="0.2">
      <c r="A1444" s="104"/>
      <c r="B1444" s="105" t="s">
        <v>746</v>
      </c>
      <c r="C1444" s="125">
        <v>39</v>
      </c>
      <c r="D1444" s="121">
        <v>0</v>
      </c>
      <c r="E1444" s="121"/>
      <c r="F1444" s="137" t="s">
        <v>1798</v>
      </c>
    </row>
    <row r="1445" spans="1:6" ht="18" x14ac:dyDescent="0.2">
      <c r="A1445" s="104"/>
      <c r="B1445" s="105" t="s">
        <v>1175</v>
      </c>
      <c r="C1445" s="125">
        <v>25</v>
      </c>
      <c r="D1445" s="121">
        <v>0</v>
      </c>
      <c r="E1445" s="121"/>
      <c r="F1445" s="137" t="s">
        <v>1798</v>
      </c>
    </row>
    <row r="1446" spans="1:6" ht="18" x14ac:dyDescent="0.2">
      <c r="A1446" s="104"/>
      <c r="B1446" s="105" t="s">
        <v>1176</v>
      </c>
      <c r="C1446" s="125">
        <v>67</v>
      </c>
      <c r="D1446" s="121">
        <v>0</v>
      </c>
      <c r="E1446" s="121"/>
      <c r="F1446" s="137" t="s">
        <v>1798</v>
      </c>
    </row>
    <row r="1447" spans="1:6" ht="18" x14ac:dyDescent="0.2">
      <c r="A1447" s="104"/>
      <c r="B1447" s="105" t="s">
        <v>1177</v>
      </c>
      <c r="C1447" s="125">
        <v>0</v>
      </c>
      <c r="D1447" s="121">
        <v>0</v>
      </c>
      <c r="E1447" s="121"/>
      <c r="F1447" s="137" t="s">
        <v>1798</v>
      </c>
    </row>
    <row r="1448" spans="1:6" ht="18" x14ac:dyDescent="0.2">
      <c r="A1448" s="104"/>
      <c r="B1448" s="105" t="s">
        <v>1178</v>
      </c>
      <c r="C1448" s="125">
        <v>67</v>
      </c>
      <c r="D1448" s="121">
        <v>0</v>
      </c>
      <c r="E1448" s="121"/>
      <c r="F1448" s="137" t="s">
        <v>1798</v>
      </c>
    </row>
    <row r="1449" spans="1:6" ht="18" x14ac:dyDescent="0.2">
      <c r="A1449" s="104"/>
      <c r="B1449" s="105" t="s">
        <v>1179</v>
      </c>
      <c r="C1449" s="125">
        <v>14</v>
      </c>
      <c r="D1449" s="121">
        <v>0</v>
      </c>
      <c r="E1449" s="121"/>
      <c r="F1449" s="137" t="s">
        <v>1798</v>
      </c>
    </row>
    <row r="1450" spans="1:6" ht="18" x14ac:dyDescent="0.2">
      <c r="A1450" s="104"/>
      <c r="B1450" s="105" t="s">
        <v>1180</v>
      </c>
      <c r="C1450" s="125">
        <v>0</v>
      </c>
      <c r="D1450" s="121">
        <v>0</v>
      </c>
      <c r="E1450" s="121"/>
      <c r="F1450" s="137" t="s">
        <v>1798</v>
      </c>
    </row>
    <row r="1451" spans="1:6" ht="18" x14ac:dyDescent="0.2">
      <c r="A1451" s="104"/>
      <c r="B1451" s="105" t="s">
        <v>1181</v>
      </c>
      <c r="C1451" s="125">
        <v>45</v>
      </c>
      <c r="D1451" s="121">
        <v>0</v>
      </c>
      <c r="E1451" s="121"/>
      <c r="F1451" s="137" t="s">
        <v>1798</v>
      </c>
    </row>
    <row r="1452" spans="1:6" ht="18" x14ac:dyDescent="0.2">
      <c r="A1452" s="104"/>
      <c r="B1452" s="105" t="s">
        <v>1182</v>
      </c>
      <c r="C1452" s="125">
        <v>34</v>
      </c>
      <c r="D1452" s="121">
        <v>0</v>
      </c>
      <c r="E1452" s="121"/>
      <c r="F1452" s="137" t="s">
        <v>1798</v>
      </c>
    </row>
    <row r="1453" spans="1:6" ht="18" x14ac:dyDescent="0.2">
      <c r="A1453" s="104"/>
      <c r="B1453" s="105" t="s">
        <v>733</v>
      </c>
      <c r="C1453" s="125">
        <v>105</v>
      </c>
      <c r="D1453" s="121">
        <v>0</v>
      </c>
      <c r="E1453" s="121"/>
      <c r="F1453" s="137" t="s">
        <v>1798</v>
      </c>
    </row>
    <row r="1454" spans="1:6" ht="18" x14ac:dyDescent="0.2">
      <c r="A1454" s="104"/>
      <c r="B1454" s="105" t="s">
        <v>1183</v>
      </c>
      <c r="C1454" s="125">
        <v>15</v>
      </c>
      <c r="D1454" s="121">
        <v>0</v>
      </c>
      <c r="E1454" s="121"/>
      <c r="F1454" s="137" t="s">
        <v>1798</v>
      </c>
    </row>
    <row r="1455" spans="1:6" ht="18" x14ac:dyDescent="0.2">
      <c r="A1455" s="104"/>
      <c r="B1455" s="105" t="s">
        <v>1184</v>
      </c>
      <c r="C1455" s="125">
        <v>5</v>
      </c>
      <c r="D1455" s="121">
        <v>0</v>
      </c>
      <c r="E1455" s="121"/>
      <c r="F1455" s="137" t="s">
        <v>1798</v>
      </c>
    </row>
    <row r="1456" spans="1:6" ht="18" x14ac:dyDescent="0.2">
      <c r="A1456" s="104"/>
      <c r="B1456" s="105" t="s">
        <v>1185</v>
      </c>
      <c r="C1456" s="125">
        <v>264</v>
      </c>
      <c r="D1456" s="121">
        <v>0</v>
      </c>
      <c r="E1456" s="121"/>
      <c r="F1456" s="137" t="s">
        <v>1798</v>
      </c>
    </row>
    <row r="1457" spans="1:6" ht="18" x14ac:dyDescent="0.2">
      <c r="A1457" s="104"/>
      <c r="B1457" s="105" t="s">
        <v>1027</v>
      </c>
      <c r="C1457" s="125">
        <v>11</v>
      </c>
      <c r="D1457" s="121">
        <v>0</v>
      </c>
      <c r="E1457" s="121"/>
      <c r="F1457" s="137" t="s">
        <v>1798</v>
      </c>
    </row>
    <row r="1458" spans="1:6" ht="18" x14ac:dyDescent="0.2">
      <c r="A1458" s="104"/>
      <c r="B1458" s="105" t="s">
        <v>1186</v>
      </c>
      <c r="C1458" s="125">
        <v>17</v>
      </c>
      <c r="D1458" s="121">
        <v>0</v>
      </c>
      <c r="E1458" s="121"/>
      <c r="F1458" s="137" t="s">
        <v>1798</v>
      </c>
    </row>
    <row r="1459" spans="1:6" ht="18" x14ac:dyDescent="0.2">
      <c r="A1459" s="114">
        <v>15</v>
      </c>
      <c r="B1459" s="115" t="s">
        <v>1727</v>
      </c>
      <c r="C1459" s="116">
        <v>1171</v>
      </c>
      <c r="D1459" s="117">
        <f>SUM(D1460:D1462)</f>
        <v>0</v>
      </c>
      <c r="E1459" s="117">
        <f>SUM(E1460:E1462)</f>
        <v>0</v>
      </c>
      <c r="F1459" s="137" t="s">
        <v>1798</v>
      </c>
    </row>
    <row r="1460" spans="1:6" ht="18" x14ac:dyDescent="0.2">
      <c r="A1460" s="104"/>
      <c r="B1460" s="105" t="s">
        <v>1187</v>
      </c>
      <c r="C1460" s="125">
        <v>939</v>
      </c>
      <c r="D1460" s="121">
        <v>0</v>
      </c>
      <c r="E1460" s="121"/>
      <c r="F1460" s="137" t="s">
        <v>1798</v>
      </c>
    </row>
    <row r="1461" spans="1:6" ht="18" x14ac:dyDescent="0.2">
      <c r="A1461" s="104"/>
      <c r="B1461" s="105" t="s">
        <v>1188</v>
      </c>
      <c r="C1461" s="125">
        <v>144</v>
      </c>
      <c r="D1461" s="121">
        <v>0</v>
      </c>
      <c r="E1461" s="121"/>
      <c r="F1461" s="137" t="s">
        <v>1798</v>
      </c>
    </row>
    <row r="1462" spans="1:6" ht="18" x14ac:dyDescent="0.2">
      <c r="A1462" s="104"/>
      <c r="B1462" s="105" t="s">
        <v>1189</v>
      </c>
      <c r="C1462" s="125">
        <v>88</v>
      </c>
      <c r="D1462" s="121">
        <v>0</v>
      </c>
      <c r="E1462" s="121"/>
      <c r="F1462" s="137" t="s">
        <v>1798</v>
      </c>
    </row>
    <row r="1463" spans="1:6" ht="18" x14ac:dyDescent="0.2">
      <c r="A1463" s="114">
        <v>16</v>
      </c>
      <c r="B1463" s="115" t="s">
        <v>1728</v>
      </c>
      <c r="C1463" s="116">
        <v>706</v>
      </c>
      <c r="D1463" s="117">
        <f>SUM(D1464:D1469)</f>
        <v>0</v>
      </c>
      <c r="E1463" s="117">
        <f>SUM(E1464:E1469)</f>
        <v>0</v>
      </c>
      <c r="F1463" s="137" t="s">
        <v>1798</v>
      </c>
    </row>
    <row r="1464" spans="1:6" ht="32" customHeight="1" x14ac:dyDescent="0.2">
      <c r="A1464" s="104"/>
      <c r="B1464" s="135" t="s">
        <v>1190</v>
      </c>
      <c r="C1464" s="125">
        <v>414</v>
      </c>
      <c r="D1464" s="121">
        <v>0</v>
      </c>
      <c r="E1464" s="121"/>
      <c r="F1464" s="137" t="s">
        <v>1798</v>
      </c>
    </row>
    <row r="1465" spans="1:6" ht="18" x14ac:dyDescent="0.2">
      <c r="A1465" s="104"/>
      <c r="B1465" s="105" t="s">
        <v>1191</v>
      </c>
      <c r="C1465" s="125">
        <v>97</v>
      </c>
      <c r="D1465" s="121">
        <v>0</v>
      </c>
      <c r="E1465" s="121"/>
      <c r="F1465" s="137" t="s">
        <v>1798</v>
      </c>
    </row>
    <row r="1466" spans="1:6" ht="18" x14ac:dyDescent="0.2">
      <c r="A1466" s="104"/>
      <c r="B1466" s="105" t="s">
        <v>1192</v>
      </c>
      <c r="C1466" s="125">
        <v>111</v>
      </c>
      <c r="D1466" s="121">
        <v>0</v>
      </c>
      <c r="E1466" s="121"/>
      <c r="F1466" s="137" t="s">
        <v>1798</v>
      </c>
    </row>
    <row r="1467" spans="1:6" ht="18" x14ac:dyDescent="0.2">
      <c r="A1467" s="104"/>
      <c r="B1467" s="105" t="s">
        <v>1193</v>
      </c>
      <c r="C1467" s="125">
        <v>56</v>
      </c>
      <c r="D1467" s="121">
        <v>0</v>
      </c>
      <c r="E1467" s="121"/>
      <c r="F1467" s="137" t="s">
        <v>1798</v>
      </c>
    </row>
    <row r="1468" spans="1:6" ht="18" x14ac:dyDescent="0.2">
      <c r="A1468" s="104"/>
      <c r="B1468" s="105" t="s">
        <v>1194</v>
      </c>
      <c r="C1468" s="125">
        <v>4</v>
      </c>
      <c r="D1468" s="121">
        <v>0</v>
      </c>
      <c r="E1468" s="121"/>
      <c r="F1468" s="137" t="s">
        <v>1798</v>
      </c>
    </row>
    <row r="1469" spans="1:6" ht="18" x14ac:dyDescent="0.2">
      <c r="A1469" s="104"/>
      <c r="B1469" s="105" t="s">
        <v>1004</v>
      </c>
      <c r="C1469" s="125">
        <v>24</v>
      </c>
      <c r="D1469" s="121">
        <v>0</v>
      </c>
      <c r="E1469" s="121"/>
      <c r="F1469" s="137" t="s">
        <v>1798</v>
      </c>
    </row>
    <row r="1470" spans="1:6" ht="18" x14ac:dyDescent="0.2">
      <c r="A1470" s="114">
        <v>17</v>
      </c>
      <c r="B1470" s="115" t="s">
        <v>1729</v>
      </c>
      <c r="C1470" s="116">
        <v>1227</v>
      </c>
      <c r="D1470" s="117">
        <f>SUM(D1471:D1478)</f>
        <v>0</v>
      </c>
      <c r="E1470" s="117">
        <f>SUM(E1471:E1478)</f>
        <v>0</v>
      </c>
      <c r="F1470" s="137" t="s">
        <v>1798</v>
      </c>
    </row>
    <row r="1471" spans="1:6" ht="18" x14ac:dyDescent="0.2">
      <c r="A1471" s="104"/>
      <c r="B1471" s="105" t="s">
        <v>1195</v>
      </c>
      <c r="C1471" s="125">
        <v>830</v>
      </c>
      <c r="D1471" s="121">
        <v>0</v>
      </c>
      <c r="E1471" s="121"/>
      <c r="F1471" s="137" t="s">
        <v>1798</v>
      </c>
    </row>
    <row r="1472" spans="1:6" ht="18" x14ac:dyDescent="0.2">
      <c r="A1472" s="104"/>
      <c r="B1472" s="105" t="s">
        <v>1162</v>
      </c>
      <c r="C1472" s="125">
        <v>242</v>
      </c>
      <c r="D1472" s="121">
        <v>0</v>
      </c>
      <c r="E1472" s="121"/>
      <c r="F1472" s="137" t="s">
        <v>1798</v>
      </c>
    </row>
    <row r="1473" spans="1:6" ht="18" x14ac:dyDescent="0.2">
      <c r="A1473" s="104"/>
      <c r="B1473" s="105" t="s">
        <v>993</v>
      </c>
      <c r="C1473" s="125">
        <v>9</v>
      </c>
      <c r="D1473" s="121">
        <v>0</v>
      </c>
      <c r="E1473" s="121"/>
      <c r="F1473" s="137" t="s">
        <v>1798</v>
      </c>
    </row>
    <row r="1474" spans="1:6" ht="18" x14ac:dyDescent="0.2">
      <c r="A1474" s="104"/>
      <c r="B1474" s="105" t="s">
        <v>1196</v>
      </c>
      <c r="C1474" s="125">
        <v>8</v>
      </c>
      <c r="D1474" s="121">
        <v>0</v>
      </c>
      <c r="E1474" s="121"/>
      <c r="F1474" s="137" t="s">
        <v>1798</v>
      </c>
    </row>
    <row r="1475" spans="1:6" ht="18" x14ac:dyDescent="0.2">
      <c r="A1475" s="104"/>
      <c r="B1475" s="105" t="s">
        <v>1197</v>
      </c>
      <c r="C1475" s="125">
        <v>24</v>
      </c>
      <c r="D1475" s="121">
        <v>0</v>
      </c>
      <c r="E1475" s="121"/>
      <c r="F1475" s="137" t="s">
        <v>1798</v>
      </c>
    </row>
    <row r="1476" spans="1:6" ht="18" x14ac:dyDescent="0.2">
      <c r="A1476" s="104"/>
      <c r="B1476" s="105" t="s">
        <v>1198</v>
      </c>
      <c r="C1476" s="125">
        <v>102</v>
      </c>
      <c r="D1476" s="121">
        <v>0</v>
      </c>
      <c r="E1476" s="121"/>
      <c r="F1476" s="137" t="s">
        <v>1798</v>
      </c>
    </row>
    <row r="1477" spans="1:6" ht="18" x14ac:dyDescent="0.2">
      <c r="A1477" s="104"/>
      <c r="B1477" s="105" t="s">
        <v>1199</v>
      </c>
      <c r="C1477" s="125">
        <v>6</v>
      </c>
      <c r="D1477" s="121">
        <v>0</v>
      </c>
      <c r="E1477" s="121"/>
      <c r="F1477" s="137" t="s">
        <v>1798</v>
      </c>
    </row>
    <row r="1478" spans="1:6" ht="18" x14ac:dyDescent="0.2">
      <c r="A1478" s="104"/>
      <c r="B1478" s="105" t="s">
        <v>1200</v>
      </c>
      <c r="C1478" s="125">
        <v>6</v>
      </c>
      <c r="D1478" s="121">
        <v>0</v>
      </c>
      <c r="E1478" s="121"/>
      <c r="F1478" s="137" t="s">
        <v>1798</v>
      </c>
    </row>
    <row r="1479" spans="1:6" ht="18" x14ac:dyDescent="0.2">
      <c r="A1479" s="114">
        <v>18</v>
      </c>
      <c r="B1479" s="115" t="s">
        <v>1730</v>
      </c>
      <c r="C1479" s="116">
        <v>331</v>
      </c>
      <c r="D1479" s="117">
        <f>SUM(D1480:D1482)</f>
        <v>0</v>
      </c>
      <c r="E1479" s="117">
        <f>SUM(E1480:E1482)</f>
        <v>0</v>
      </c>
      <c r="F1479" s="137" t="s">
        <v>1798</v>
      </c>
    </row>
    <row r="1480" spans="1:6" ht="18" x14ac:dyDescent="0.2">
      <c r="A1480" s="104"/>
      <c r="B1480" s="105" t="s">
        <v>1201</v>
      </c>
      <c r="C1480" s="125">
        <v>292</v>
      </c>
      <c r="D1480" s="121">
        <v>0</v>
      </c>
      <c r="E1480" s="121"/>
      <c r="F1480" s="137" t="s">
        <v>1798</v>
      </c>
    </row>
    <row r="1481" spans="1:6" ht="18" x14ac:dyDescent="0.2">
      <c r="A1481" s="104"/>
      <c r="B1481" s="105" t="s">
        <v>1202</v>
      </c>
      <c r="C1481" s="125">
        <v>3</v>
      </c>
      <c r="D1481" s="121">
        <v>0</v>
      </c>
      <c r="E1481" s="121"/>
      <c r="F1481" s="137" t="s">
        <v>1798</v>
      </c>
    </row>
    <row r="1482" spans="1:6" ht="18" x14ac:dyDescent="0.2">
      <c r="A1482" s="59"/>
      <c r="B1482" s="105" t="s">
        <v>1203</v>
      </c>
      <c r="C1482" s="125">
        <v>36</v>
      </c>
      <c r="D1482" s="121">
        <v>0</v>
      </c>
      <c r="E1482" s="121"/>
      <c r="F1482" s="137" t="s">
        <v>1798</v>
      </c>
    </row>
    <row r="1483" spans="1:6" ht="16" x14ac:dyDescent="0.2">
      <c r="A1483" s="132"/>
      <c r="B1483" s="129" t="s">
        <v>25</v>
      </c>
      <c r="C1483" s="130">
        <v>34900</v>
      </c>
      <c r="D1483" s="97">
        <f>D1484+D1493+D1497+D1502+D1507+D1517+D1519+D1531+D1536+D1546+D1549+D1553+D1556</f>
        <v>1</v>
      </c>
      <c r="E1483" s="97">
        <f>E1484+E1493+E1497+E1502+E1507+E1517+E1519+E1531+E1536+E1546+E1549+E1553+E1556</f>
        <v>0</v>
      </c>
      <c r="F1483" s="84">
        <f>E1483*100/D1483</f>
        <v>0</v>
      </c>
    </row>
    <row r="1484" spans="1:6" ht="16" x14ac:dyDescent="0.2">
      <c r="A1484" s="114">
        <v>1</v>
      </c>
      <c r="B1484" s="115" t="s">
        <v>1731</v>
      </c>
      <c r="C1484" s="116">
        <v>12002</v>
      </c>
      <c r="D1484" s="117">
        <f>SUM(D1485:D1492)</f>
        <v>1</v>
      </c>
      <c r="E1484" s="117">
        <f>SUM(E1485:E1492)</f>
        <v>0</v>
      </c>
      <c r="F1484" s="84">
        <f>E1484*100/D1484</f>
        <v>0</v>
      </c>
    </row>
    <row r="1485" spans="1:6" ht="16" x14ac:dyDescent="0.2">
      <c r="A1485" s="104"/>
      <c r="B1485" s="105" t="s">
        <v>1204</v>
      </c>
      <c r="C1485" s="125">
        <v>10504</v>
      </c>
      <c r="D1485" s="121">
        <v>1</v>
      </c>
      <c r="E1485" s="121">
        <v>0</v>
      </c>
      <c r="F1485" s="84">
        <f>E1485*100/D1485</f>
        <v>0</v>
      </c>
    </row>
    <row r="1486" spans="1:6" ht="18" x14ac:dyDescent="0.2">
      <c r="A1486" s="104"/>
      <c r="B1486" s="105" t="s">
        <v>1141</v>
      </c>
      <c r="C1486" s="125">
        <v>529</v>
      </c>
      <c r="D1486" s="121">
        <v>0</v>
      </c>
      <c r="E1486" s="121"/>
      <c r="F1486" s="137" t="s">
        <v>1798</v>
      </c>
    </row>
    <row r="1487" spans="1:6" ht="18" x14ac:dyDescent="0.2">
      <c r="A1487" s="104"/>
      <c r="B1487" s="105" t="s">
        <v>1205</v>
      </c>
      <c r="C1487" s="125">
        <v>0</v>
      </c>
      <c r="D1487" s="121">
        <v>0</v>
      </c>
      <c r="E1487" s="121"/>
      <c r="F1487" s="137" t="s">
        <v>1798</v>
      </c>
    </row>
    <row r="1488" spans="1:6" ht="18" x14ac:dyDescent="0.2">
      <c r="A1488" s="104"/>
      <c r="B1488" s="105" t="s">
        <v>1206</v>
      </c>
      <c r="C1488" s="125">
        <v>256</v>
      </c>
      <c r="D1488" s="121">
        <v>0</v>
      </c>
      <c r="E1488" s="121"/>
      <c r="F1488" s="137" t="s">
        <v>1798</v>
      </c>
    </row>
    <row r="1489" spans="1:6" ht="18" x14ac:dyDescent="0.2">
      <c r="A1489" s="104"/>
      <c r="B1489" s="105" t="s">
        <v>1207</v>
      </c>
      <c r="C1489" s="125">
        <v>33</v>
      </c>
      <c r="D1489" s="121">
        <v>0</v>
      </c>
      <c r="E1489" s="121"/>
      <c r="F1489" s="137" t="s">
        <v>1798</v>
      </c>
    </row>
    <row r="1490" spans="1:6" ht="18" x14ac:dyDescent="0.2">
      <c r="A1490" s="104"/>
      <c r="B1490" s="105" t="s">
        <v>1208</v>
      </c>
      <c r="C1490" s="125">
        <v>295</v>
      </c>
      <c r="D1490" s="121">
        <v>0</v>
      </c>
      <c r="E1490" s="121"/>
      <c r="F1490" s="137" t="s">
        <v>1798</v>
      </c>
    </row>
    <row r="1491" spans="1:6" ht="18" x14ac:dyDescent="0.2">
      <c r="A1491" s="104"/>
      <c r="B1491" s="105" t="s">
        <v>1209</v>
      </c>
      <c r="C1491" s="125">
        <v>127</v>
      </c>
      <c r="D1491" s="121">
        <v>0</v>
      </c>
      <c r="E1491" s="121"/>
      <c r="F1491" s="137" t="s">
        <v>1798</v>
      </c>
    </row>
    <row r="1492" spans="1:6" ht="18" x14ac:dyDescent="0.2">
      <c r="A1492" s="104"/>
      <c r="B1492" s="105" t="s">
        <v>1210</v>
      </c>
      <c r="C1492" s="125">
        <v>258</v>
      </c>
      <c r="D1492" s="121">
        <v>0</v>
      </c>
      <c r="E1492" s="121"/>
      <c r="F1492" s="137" t="s">
        <v>1798</v>
      </c>
    </row>
    <row r="1493" spans="1:6" ht="80" customHeight="1" x14ac:dyDescent="0.2">
      <c r="A1493" s="114">
        <v>2</v>
      </c>
      <c r="B1493" s="134" t="s">
        <v>30</v>
      </c>
      <c r="C1493" s="116">
        <v>9371</v>
      </c>
      <c r="D1493" s="117">
        <f>SUM(D1494:D1496)</f>
        <v>0</v>
      </c>
      <c r="E1493" s="117">
        <f>SUM(E1494:E1496)</f>
        <v>0</v>
      </c>
      <c r="F1493" s="137" t="s">
        <v>1798</v>
      </c>
    </row>
    <row r="1494" spans="1:6" ht="48" customHeight="1" x14ac:dyDescent="0.2">
      <c r="A1494" s="104"/>
      <c r="B1494" s="135" t="s">
        <v>1211</v>
      </c>
      <c r="C1494" s="125">
        <v>9019</v>
      </c>
      <c r="D1494" s="121"/>
      <c r="E1494" s="121">
        <v>0</v>
      </c>
      <c r="F1494" s="137" t="s">
        <v>1798</v>
      </c>
    </row>
    <row r="1495" spans="1:6" ht="32" customHeight="1" x14ac:dyDescent="0.2">
      <c r="A1495" s="104"/>
      <c r="B1495" s="135" t="s">
        <v>1212</v>
      </c>
      <c r="C1495" s="125">
        <v>298</v>
      </c>
      <c r="D1495" s="121">
        <v>0</v>
      </c>
      <c r="E1495" s="121"/>
      <c r="F1495" s="137" t="s">
        <v>1798</v>
      </c>
    </row>
    <row r="1496" spans="1:6" ht="48" customHeight="1" x14ac:dyDescent="0.2">
      <c r="A1496" s="104"/>
      <c r="B1496" s="135" t="s">
        <v>1137</v>
      </c>
      <c r="C1496" s="125">
        <v>54</v>
      </c>
      <c r="D1496" s="121">
        <v>0</v>
      </c>
      <c r="E1496" s="121"/>
      <c r="F1496" s="137" t="s">
        <v>1798</v>
      </c>
    </row>
    <row r="1497" spans="1:6" ht="18" x14ac:dyDescent="0.2">
      <c r="A1497" s="114">
        <v>3</v>
      </c>
      <c r="B1497" s="115" t="s">
        <v>1732</v>
      </c>
      <c r="C1497" s="116">
        <v>1976</v>
      </c>
      <c r="D1497" s="117">
        <f>SUM(D1498:D1501)</f>
        <v>0</v>
      </c>
      <c r="E1497" s="117">
        <f>SUM(E1498:E1501)</f>
        <v>0</v>
      </c>
      <c r="F1497" s="137" t="s">
        <v>1798</v>
      </c>
    </row>
    <row r="1498" spans="1:6" ht="18" x14ac:dyDescent="0.2">
      <c r="A1498" s="104"/>
      <c r="B1498" s="105" t="s">
        <v>1213</v>
      </c>
      <c r="C1498" s="125">
        <v>1401</v>
      </c>
      <c r="D1498" s="121"/>
      <c r="E1498" s="121">
        <v>0</v>
      </c>
      <c r="F1498" s="137" t="s">
        <v>1798</v>
      </c>
    </row>
    <row r="1499" spans="1:6" ht="18" x14ac:dyDescent="0.2">
      <c r="A1499" s="104"/>
      <c r="B1499" s="105" t="s">
        <v>1214</v>
      </c>
      <c r="C1499" s="125">
        <v>480</v>
      </c>
      <c r="D1499" s="121">
        <v>0</v>
      </c>
      <c r="E1499" s="121"/>
      <c r="F1499" s="137" t="s">
        <v>1798</v>
      </c>
    </row>
    <row r="1500" spans="1:6" ht="18" x14ac:dyDescent="0.2">
      <c r="A1500" s="104"/>
      <c r="B1500" s="105" t="s">
        <v>1215</v>
      </c>
      <c r="C1500" s="125">
        <v>23</v>
      </c>
      <c r="D1500" s="121">
        <v>0</v>
      </c>
      <c r="E1500" s="121"/>
      <c r="F1500" s="137" t="s">
        <v>1798</v>
      </c>
    </row>
    <row r="1501" spans="1:6" ht="18" x14ac:dyDescent="0.2">
      <c r="A1501" s="104"/>
      <c r="B1501" s="105" t="s">
        <v>1216</v>
      </c>
      <c r="C1501" s="125">
        <v>72</v>
      </c>
      <c r="D1501" s="121">
        <v>0</v>
      </c>
      <c r="E1501" s="121"/>
      <c r="F1501" s="137" t="s">
        <v>1798</v>
      </c>
    </row>
    <row r="1502" spans="1:6" ht="18" x14ac:dyDescent="0.2">
      <c r="A1502" s="114">
        <v>4</v>
      </c>
      <c r="B1502" s="115" t="s">
        <v>1733</v>
      </c>
      <c r="C1502" s="116">
        <v>500</v>
      </c>
      <c r="D1502" s="117">
        <f>SUM(D1503:D1506)</f>
        <v>0</v>
      </c>
      <c r="E1502" s="117">
        <f>SUM(E1503:E1506)</f>
        <v>0</v>
      </c>
      <c r="F1502" s="137" t="s">
        <v>1798</v>
      </c>
    </row>
    <row r="1503" spans="1:6" ht="18" x14ac:dyDescent="0.2">
      <c r="A1503" s="60"/>
      <c r="B1503" s="34" t="s">
        <v>1217</v>
      </c>
      <c r="C1503" s="61">
        <v>398</v>
      </c>
      <c r="D1503" s="62">
        <v>0</v>
      </c>
      <c r="E1503" s="62"/>
      <c r="F1503" s="137" t="s">
        <v>1798</v>
      </c>
    </row>
    <row r="1504" spans="1:6" ht="18" x14ac:dyDescent="0.2">
      <c r="A1504" s="60"/>
      <c r="B1504" s="34" t="s">
        <v>1218</v>
      </c>
      <c r="C1504" s="61">
        <v>32</v>
      </c>
      <c r="D1504" s="62">
        <v>0</v>
      </c>
      <c r="E1504" s="62"/>
      <c r="F1504" s="137" t="s">
        <v>1798</v>
      </c>
    </row>
    <row r="1505" spans="1:6" ht="18" x14ac:dyDescent="0.2">
      <c r="A1505" s="60"/>
      <c r="B1505" s="34" t="s">
        <v>1219</v>
      </c>
      <c r="C1505" s="61">
        <v>41</v>
      </c>
      <c r="D1505" s="62">
        <v>0</v>
      </c>
      <c r="E1505" s="62"/>
      <c r="F1505" s="137" t="s">
        <v>1798</v>
      </c>
    </row>
    <row r="1506" spans="1:6" ht="18" x14ac:dyDescent="0.2">
      <c r="A1506" s="60"/>
      <c r="B1506" s="34" t="s">
        <v>1220</v>
      </c>
      <c r="C1506" s="61">
        <v>29</v>
      </c>
      <c r="D1506" s="62">
        <v>0</v>
      </c>
      <c r="E1506" s="62"/>
      <c r="F1506" s="137" t="s">
        <v>1798</v>
      </c>
    </row>
    <row r="1507" spans="1:6" ht="18" x14ac:dyDescent="0.2">
      <c r="A1507" s="114">
        <v>5</v>
      </c>
      <c r="B1507" s="115" t="s">
        <v>1734</v>
      </c>
      <c r="C1507" s="116">
        <v>1897</v>
      </c>
      <c r="D1507" s="117">
        <f>SUM(D1508:D1516)</f>
        <v>0</v>
      </c>
      <c r="E1507" s="117">
        <f>SUM(E1508:E1516)</f>
        <v>0</v>
      </c>
      <c r="F1507" s="137" t="s">
        <v>1798</v>
      </c>
    </row>
    <row r="1508" spans="1:6" ht="18" x14ac:dyDescent="0.2">
      <c r="A1508" s="104"/>
      <c r="B1508" s="105" t="s">
        <v>1221</v>
      </c>
      <c r="C1508" s="125">
        <v>836</v>
      </c>
      <c r="D1508" s="121">
        <v>0</v>
      </c>
      <c r="E1508" s="121"/>
      <c r="F1508" s="137" t="s">
        <v>1798</v>
      </c>
    </row>
    <row r="1509" spans="1:6" ht="18" x14ac:dyDescent="0.2">
      <c r="A1509" s="104"/>
      <c r="B1509" s="105" t="s">
        <v>896</v>
      </c>
      <c r="C1509" s="125">
        <v>228</v>
      </c>
      <c r="D1509" s="121">
        <v>0</v>
      </c>
      <c r="E1509" s="121"/>
      <c r="F1509" s="137" t="s">
        <v>1798</v>
      </c>
    </row>
    <row r="1510" spans="1:6" ht="18" x14ac:dyDescent="0.2">
      <c r="A1510" s="104"/>
      <c r="B1510" s="105" t="s">
        <v>1222</v>
      </c>
      <c r="C1510" s="125">
        <v>27</v>
      </c>
      <c r="D1510" s="121">
        <v>0</v>
      </c>
      <c r="E1510" s="121"/>
      <c r="F1510" s="137" t="s">
        <v>1798</v>
      </c>
    </row>
    <row r="1511" spans="1:6" ht="18" x14ac:dyDescent="0.2">
      <c r="A1511" s="104"/>
      <c r="B1511" s="105" t="s">
        <v>1223</v>
      </c>
      <c r="C1511" s="125">
        <v>56</v>
      </c>
      <c r="D1511" s="121">
        <v>0</v>
      </c>
      <c r="E1511" s="121"/>
      <c r="F1511" s="137" t="s">
        <v>1798</v>
      </c>
    </row>
    <row r="1512" spans="1:6" ht="18" x14ac:dyDescent="0.2">
      <c r="A1512" s="104"/>
      <c r="B1512" s="105" t="s">
        <v>1224</v>
      </c>
      <c r="C1512" s="125">
        <v>472</v>
      </c>
      <c r="D1512" s="121">
        <v>0</v>
      </c>
      <c r="E1512" s="121"/>
      <c r="F1512" s="137" t="s">
        <v>1798</v>
      </c>
    </row>
    <row r="1513" spans="1:6" ht="18" x14ac:dyDescent="0.2">
      <c r="A1513" s="104"/>
      <c r="B1513" s="105" t="s">
        <v>1225</v>
      </c>
      <c r="C1513" s="125">
        <v>5</v>
      </c>
      <c r="D1513" s="121">
        <v>0</v>
      </c>
      <c r="E1513" s="121"/>
      <c r="F1513" s="137" t="s">
        <v>1798</v>
      </c>
    </row>
    <row r="1514" spans="1:6" ht="18" x14ac:dyDescent="0.2">
      <c r="A1514" s="104"/>
      <c r="B1514" s="105" t="s">
        <v>985</v>
      </c>
      <c r="C1514" s="125">
        <v>18</v>
      </c>
      <c r="D1514" s="121">
        <v>0</v>
      </c>
      <c r="E1514" s="121"/>
      <c r="F1514" s="137" t="s">
        <v>1798</v>
      </c>
    </row>
    <row r="1515" spans="1:6" ht="18" x14ac:dyDescent="0.2">
      <c r="A1515" s="104"/>
      <c r="B1515" s="105" t="s">
        <v>1226</v>
      </c>
      <c r="C1515" s="125">
        <v>265</v>
      </c>
      <c r="D1515" s="121">
        <v>0</v>
      </c>
      <c r="E1515" s="121"/>
      <c r="F1515" s="137" t="s">
        <v>1798</v>
      </c>
    </row>
    <row r="1516" spans="1:6" ht="18" x14ac:dyDescent="0.2">
      <c r="A1516" s="104"/>
      <c r="B1516" s="105" t="s">
        <v>1227</v>
      </c>
      <c r="C1516" s="125">
        <v>0</v>
      </c>
      <c r="D1516" s="121">
        <v>0</v>
      </c>
      <c r="E1516" s="121"/>
      <c r="F1516" s="137" t="s">
        <v>1798</v>
      </c>
    </row>
    <row r="1517" spans="1:6" ht="18" x14ac:dyDescent="0.2">
      <c r="A1517" s="114">
        <v>6</v>
      </c>
      <c r="B1517" s="115" t="s">
        <v>1735</v>
      </c>
      <c r="C1517" s="116">
        <v>964</v>
      </c>
      <c r="D1517" s="117">
        <f>SUM(D1518)</f>
        <v>0</v>
      </c>
      <c r="E1517" s="117">
        <f>SUM(E1518)</f>
        <v>0</v>
      </c>
      <c r="F1517" s="137" t="s">
        <v>1798</v>
      </c>
    </row>
    <row r="1518" spans="1:6" ht="18" x14ac:dyDescent="0.2">
      <c r="A1518" s="104"/>
      <c r="B1518" s="105" t="s">
        <v>1228</v>
      </c>
      <c r="C1518" s="125">
        <v>964</v>
      </c>
      <c r="D1518" s="121">
        <v>0</v>
      </c>
      <c r="E1518" s="121"/>
      <c r="F1518" s="137" t="s">
        <v>1798</v>
      </c>
    </row>
    <row r="1519" spans="1:6" ht="18" x14ac:dyDescent="0.2">
      <c r="A1519" s="114">
        <v>7</v>
      </c>
      <c r="B1519" s="115" t="s">
        <v>1736</v>
      </c>
      <c r="C1519" s="116">
        <v>1524</v>
      </c>
      <c r="D1519" s="117">
        <f>SUM(D1520:D1530)</f>
        <v>0</v>
      </c>
      <c r="E1519" s="117">
        <f>SUM(E1520:E1530)</f>
        <v>0</v>
      </c>
      <c r="F1519" s="137" t="s">
        <v>1798</v>
      </c>
    </row>
    <row r="1520" spans="1:6" ht="18" x14ac:dyDescent="0.2">
      <c r="A1520" s="104"/>
      <c r="B1520" s="105" t="s">
        <v>1229</v>
      </c>
      <c r="C1520" s="125">
        <v>882</v>
      </c>
      <c r="D1520" s="121">
        <v>0</v>
      </c>
      <c r="E1520" s="121"/>
      <c r="F1520" s="137" t="s">
        <v>1798</v>
      </c>
    </row>
    <row r="1521" spans="1:6" ht="18" x14ac:dyDescent="0.2">
      <c r="A1521" s="104"/>
      <c r="B1521" s="105" t="s">
        <v>1230</v>
      </c>
      <c r="C1521" s="125">
        <v>27</v>
      </c>
      <c r="D1521" s="121">
        <v>0</v>
      </c>
      <c r="E1521" s="121"/>
      <c r="F1521" s="137" t="s">
        <v>1798</v>
      </c>
    </row>
    <row r="1522" spans="1:6" ht="18" x14ac:dyDescent="0.2">
      <c r="A1522" s="104"/>
      <c r="B1522" s="105" t="s">
        <v>1231</v>
      </c>
      <c r="C1522" s="125">
        <v>89</v>
      </c>
      <c r="D1522" s="121">
        <v>0</v>
      </c>
      <c r="E1522" s="121"/>
      <c r="F1522" s="137" t="s">
        <v>1798</v>
      </c>
    </row>
    <row r="1523" spans="1:6" ht="18" x14ac:dyDescent="0.2">
      <c r="A1523" s="104"/>
      <c r="B1523" s="105" t="s">
        <v>1232</v>
      </c>
      <c r="C1523" s="125">
        <v>1</v>
      </c>
      <c r="D1523" s="121">
        <v>0</v>
      </c>
      <c r="E1523" s="121"/>
      <c r="F1523" s="137" t="s">
        <v>1798</v>
      </c>
    </row>
    <row r="1524" spans="1:6" ht="18" x14ac:dyDescent="0.2">
      <c r="A1524" s="104"/>
      <c r="B1524" s="105" t="s">
        <v>1233</v>
      </c>
      <c r="C1524" s="125">
        <v>25</v>
      </c>
      <c r="D1524" s="121">
        <v>0</v>
      </c>
      <c r="E1524" s="121"/>
      <c r="F1524" s="137" t="s">
        <v>1798</v>
      </c>
    </row>
    <row r="1525" spans="1:6" ht="18" x14ac:dyDescent="0.2">
      <c r="A1525" s="104"/>
      <c r="B1525" s="105" t="s">
        <v>1234</v>
      </c>
      <c r="C1525" s="125">
        <v>72</v>
      </c>
      <c r="D1525" s="121">
        <v>0</v>
      </c>
      <c r="E1525" s="121"/>
      <c r="F1525" s="137" t="s">
        <v>1798</v>
      </c>
    </row>
    <row r="1526" spans="1:6" ht="18" x14ac:dyDescent="0.2">
      <c r="A1526" s="104"/>
      <c r="B1526" s="105" t="s">
        <v>1235</v>
      </c>
      <c r="C1526" s="125">
        <v>16</v>
      </c>
      <c r="D1526" s="121">
        <v>0</v>
      </c>
      <c r="E1526" s="121"/>
      <c r="F1526" s="137" t="s">
        <v>1798</v>
      </c>
    </row>
    <row r="1527" spans="1:6" ht="18" x14ac:dyDescent="0.2">
      <c r="A1527" s="104"/>
      <c r="B1527" s="105" t="s">
        <v>1236</v>
      </c>
      <c r="C1527" s="125">
        <v>142</v>
      </c>
      <c r="D1527" s="121">
        <v>0</v>
      </c>
      <c r="E1527" s="121"/>
      <c r="F1527" s="137" t="s">
        <v>1798</v>
      </c>
    </row>
    <row r="1528" spans="1:6" ht="18" x14ac:dyDescent="0.2">
      <c r="A1528" s="104"/>
      <c r="B1528" s="105" t="s">
        <v>1237</v>
      </c>
      <c r="C1528" s="125">
        <v>72</v>
      </c>
      <c r="D1528" s="121">
        <v>0</v>
      </c>
      <c r="E1528" s="121"/>
      <c r="F1528" s="137" t="s">
        <v>1798</v>
      </c>
    </row>
    <row r="1529" spans="1:6" ht="18" x14ac:dyDescent="0.2">
      <c r="A1529" s="104"/>
      <c r="B1529" s="105" t="s">
        <v>1238</v>
      </c>
      <c r="C1529" s="125">
        <v>102</v>
      </c>
      <c r="D1529" s="121">
        <v>0</v>
      </c>
      <c r="E1529" s="121"/>
      <c r="F1529" s="137" t="s">
        <v>1798</v>
      </c>
    </row>
    <row r="1530" spans="1:6" ht="18" x14ac:dyDescent="0.2">
      <c r="A1530" s="104"/>
      <c r="B1530" s="105" t="s">
        <v>1239</v>
      </c>
      <c r="C1530" s="125">
        <v>96</v>
      </c>
      <c r="D1530" s="121">
        <v>0</v>
      </c>
      <c r="E1530" s="121"/>
      <c r="F1530" s="137" t="s">
        <v>1798</v>
      </c>
    </row>
    <row r="1531" spans="1:6" ht="18" x14ac:dyDescent="0.2">
      <c r="A1531" s="114">
        <v>8</v>
      </c>
      <c r="B1531" s="115" t="s">
        <v>1737</v>
      </c>
      <c r="C1531" s="116">
        <v>715</v>
      </c>
      <c r="D1531" s="117">
        <f>SUM(D1532:D1535)</f>
        <v>0</v>
      </c>
      <c r="E1531" s="117">
        <f>SUM(E1532:E1535)</f>
        <v>0</v>
      </c>
      <c r="F1531" s="137" t="s">
        <v>1798</v>
      </c>
    </row>
    <row r="1532" spans="1:6" ht="18" x14ac:dyDescent="0.2">
      <c r="A1532" s="104"/>
      <c r="B1532" s="105" t="s">
        <v>1240</v>
      </c>
      <c r="C1532" s="125">
        <v>710</v>
      </c>
      <c r="D1532" s="121">
        <v>0</v>
      </c>
      <c r="E1532" s="121"/>
      <c r="F1532" s="137" t="s">
        <v>1798</v>
      </c>
    </row>
    <row r="1533" spans="1:6" ht="18" x14ac:dyDescent="0.2">
      <c r="A1533" s="104"/>
      <c r="B1533" s="105" t="s">
        <v>934</v>
      </c>
      <c r="C1533" s="125">
        <v>5</v>
      </c>
      <c r="D1533" s="121">
        <v>0</v>
      </c>
      <c r="E1533" s="121"/>
      <c r="F1533" s="137" t="s">
        <v>1798</v>
      </c>
    </row>
    <row r="1534" spans="1:6" ht="18" x14ac:dyDescent="0.2">
      <c r="A1534" s="104"/>
      <c r="B1534" s="105" t="s">
        <v>1184</v>
      </c>
      <c r="C1534" s="125">
        <v>0</v>
      </c>
      <c r="D1534" s="121">
        <v>0</v>
      </c>
      <c r="E1534" s="121"/>
      <c r="F1534" s="137" t="s">
        <v>1798</v>
      </c>
    </row>
    <row r="1535" spans="1:6" ht="18" x14ac:dyDescent="0.2">
      <c r="A1535" s="104"/>
      <c r="B1535" s="105" t="s">
        <v>1241</v>
      </c>
      <c r="C1535" s="125">
        <v>0</v>
      </c>
      <c r="D1535" s="121">
        <v>0</v>
      </c>
      <c r="E1535" s="121"/>
      <c r="F1535" s="137" t="s">
        <v>1798</v>
      </c>
    </row>
    <row r="1536" spans="1:6" ht="18" x14ac:dyDescent="0.2">
      <c r="A1536" s="114">
        <v>9</v>
      </c>
      <c r="B1536" s="115" t="s">
        <v>1738</v>
      </c>
      <c r="C1536" s="116">
        <v>1732</v>
      </c>
      <c r="D1536" s="117">
        <f>SUM(D1537:D1545)</f>
        <v>0</v>
      </c>
      <c r="E1536" s="117">
        <f>SUM(E1537:E1545)</f>
        <v>0</v>
      </c>
      <c r="F1536" s="137" t="s">
        <v>1798</v>
      </c>
    </row>
    <row r="1537" spans="1:6" ht="18" x14ac:dyDescent="0.2">
      <c r="A1537" s="104"/>
      <c r="B1537" s="105" t="s">
        <v>1242</v>
      </c>
      <c r="C1537" s="125">
        <v>668</v>
      </c>
      <c r="D1537" s="121">
        <v>0</v>
      </c>
      <c r="E1537" s="121"/>
      <c r="F1537" s="137" t="s">
        <v>1798</v>
      </c>
    </row>
    <row r="1538" spans="1:6" ht="18" x14ac:dyDescent="0.2">
      <c r="A1538" s="104"/>
      <c r="B1538" s="105" t="s">
        <v>1243</v>
      </c>
      <c r="C1538" s="125">
        <v>82</v>
      </c>
      <c r="D1538" s="121">
        <v>0</v>
      </c>
      <c r="E1538" s="121"/>
      <c r="F1538" s="137" t="s">
        <v>1798</v>
      </c>
    </row>
    <row r="1539" spans="1:6" ht="18" x14ac:dyDescent="0.2">
      <c r="A1539" s="104"/>
      <c r="B1539" s="105" t="s">
        <v>1244</v>
      </c>
      <c r="C1539" s="125">
        <v>100</v>
      </c>
      <c r="D1539" s="121">
        <v>0</v>
      </c>
      <c r="E1539" s="121"/>
      <c r="F1539" s="137" t="s">
        <v>1798</v>
      </c>
    </row>
    <row r="1540" spans="1:6" ht="18" x14ac:dyDescent="0.2">
      <c r="A1540" s="104"/>
      <c r="B1540" s="105" t="s">
        <v>1245</v>
      </c>
      <c r="C1540" s="125">
        <v>48</v>
      </c>
      <c r="D1540" s="121">
        <v>0</v>
      </c>
      <c r="E1540" s="121"/>
      <c r="F1540" s="137" t="s">
        <v>1798</v>
      </c>
    </row>
    <row r="1541" spans="1:6" ht="18" x14ac:dyDescent="0.2">
      <c r="A1541" s="104"/>
      <c r="B1541" s="105" t="s">
        <v>1246</v>
      </c>
      <c r="C1541" s="125">
        <v>62</v>
      </c>
      <c r="D1541" s="121">
        <v>0</v>
      </c>
      <c r="E1541" s="121"/>
      <c r="F1541" s="137" t="s">
        <v>1798</v>
      </c>
    </row>
    <row r="1542" spans="1:6" ht="18" x14ac:dyDescent="0.2">
      <c r="A1542" s="104"/>
      <c r="B1542" s="105" t="s">
        <v>1247</v>
      </c>
      <c r="C1542" s="125">
        <v>390</v>
      </c>
      <c r="D1542" s="121">
        <v>0</v>
      </c>
      <c r="E1542" s="121"/>
      <c r="F1542" s="137" t="s">
        <v>1798</v>
      </c>
    </row>
    <row r="1543" spans="1:6" ht="18" x14ac:dyDescent="0.2">
      <c r="A1543" s="104"/>
      <c r="B1543" s="105" t="s">
        <v>1248</v>
      </c>
      <c r="C1543" s="125">
        <v>319</v>
      </c>
      <c r="D1543" s="121">
        <v>0</v>
      </c>
      <c r="E1543" s="121"/>
      <c r="F1543" s="137" t="s">
        <v>1798</v>
      </c>
    </row>
    <row r="1544" spans="1:6" ht="18" x14ac:dyDescent="0.2">
      <c r="A1544" s="104"/>
      <c r="B1544" s="105" t="s">
        <v>1249</v>
      </c>
      <c r="C1544" s="125">
        <v>0</v>
      </c>
      <c r="D1544" s="121">
        <v>0</v>
      </c>
      <c r="E1544" s="121"/>
      <c r="F1544" s="137" t="s">
        <v>1798</v>
      </c>
    </row>
    <row r="1545" spans="1:6" ht="18" x14ac:dyDescent="0.2">
      <c r="A1545" s="104"/>
      <c r="B1545" s="105" t="s">
        <v>1250</v>
      </c>
      <c r="C1545" s="125">
        <v>63</v>
      </c>
      <c r="D1545" s="121">
        <v>0</v>
      </c>
      <c r="E1545" s="121"/>
      <c r="F1545" s="137" t="s">
        <v>1798</v>
      </c>
    </row>
    <row r="1546" spans="1:6" ht="18" x14ac:dyDescent="0.2">
      <c r="A1546" s="114">
        <v>10</v>
      </c>
      <c r="B1546" s="115" t="s">
        <v>1739</v>
      </c>
      <c r="C1546" s="116">
        <v>1000</v>
      </c>
      <c r="D1546" s="117">
        <f>SUM(D1547:D1548)</f>
        <v>0</v>
      </c>
      <c r="E1546" s="117">
        <f>SUM(E1547:E1548)</f>
        <v>0</v>
      </c>
      <c r="F1546" s="137" t="s">
        <v>1798</v>
      </c>
    </row>
    <row r="1547" spans="1:6" ht="18" x14ac:dyDescent="0.2">
      <c r="A1547" s="104"/>
      <c r="B1547" s="105" t="s">
        <v>1251</v>
      </c>
      <c r="C1547" s="125">
        <v>992</v>
      </c>
      <c r="D1547" s="121">
        <v>0</v>
      </c>
      <c r="E1547" s="121"/>
      <c r="F1547" s="137" t="s">
        <v>1798</v>
      </c>
    </row>
    <row r="1548" spans="1:6" ht="18" x14ac:dyDescent="0.2">
      <c r="A1548" s="104"/>
      <c r="B1548" s="105" t="s">
        <v>848</v>
      </c>
      <c r="C1548" s="125">
        <v>8</v>
      </c>
      <c r="D1548" s="121">
        <v>0</v>
      </c>
      <c r="E1548" s="121"/>
      <c r="F1548" s="137" t="s">
        <v>1798</v>
      </c>
    </row>
    <row r="1549" spans="1:6" ht="18" x14ac:dyDescent="0.2">
      <c r="A1549" s="114">
        <v>11</v>
      </c>
      <c r="B1549" s="115" t="s">
        <v>1740</v>
      </c>
      <c r="C1549" s="116">
        <v>1227</v>
      </c>
      <c r="D1549" s="117">
        <f>SUM(D1550:D1552)</f>
        <v>0</v>
      </c>
      <c r="E1549" s="117">
        <f>SUM(E1550:E1552)</f>
        <v>0</v>
      </c>
      <c r="F1549" s="137" t="s">
        <v>1798</v>
      </c>
    </row>
    <row r="1550" spans="1:6" ht="18" x14ac:dyDescent="0.2">
      <c r="A1550" s="104"/>
      <c r="B1550" s="105" t="s">
        <v>1252</v>
      </c>
      <c r="C1550" s="125">
        <v>815</v>
      </c>
      <c r="D1550" s="121">
        <v>0</v>
      </c>
      <c r="E1550" s="121"/>
      <c r="F1550" s="137" t="s">
        <v>1798</v>
      </c>
    </row>
    <row r="1551" spans="1:6" ht="18" x14ac:dyDescent="0.2">
      <c r="A1551" s="104"/>
      <c r="B1551" s="105" t="s">
        <v>1253</v>
      </c>
      <c r="C1551" s="125">
        <v>117</v>
      </c>
      <c r="D1551" s="121">
        <v>0</v>
      </c>
      <c r="E1551" s="121"/>
      <c r="F1551" s="137" t="s">
        <v>1798</v>
      </c>
    </row>
    <row r="1552" spans="1:6" ht="18" x14ac:dyDescent="0.2">
      <c r="A1552" s="104"/>
      <c r="B1552" s="105" t="s">
        <v>1254</v>
      </c>
      <c r="C1552" s="125">
        <v>295</v>
      </c>
      <c r="D1552" s="121">
        <v>0</v>
      </c>
      <c r="E1552" s="121"/>
      <c r="F1552" s="137" t="s">
        <v>1798</v>
      </c>
    </row>
    <row r="1553" spans="1:6" ht="18" x14ac:dyDescent="0.2">
      <c r="A1553" s="114">
        <v>12</v>
      </c>
      <c r="B1553" s="115" t="s">
        <v>1741</v>
      </c>
      <c r="C1553" s="116">
        <v>1135</v>
      </c>
      <c r="D1553" s="117">
        <f>SUM(D1554:D1555)</f>
        <v>0</v>
      </c>
      <c r="E1553" s="117">
        <f>SUM(E1554:E1555)</f>
        <v>0</v>
      </c>
      <c r="F1553" s="137" t="s">
        <v>1798</v>
      </c>
    </row>
    <row r="1554" spans="1:6" ht="48" customHeight="1" x14ac:dyDescent="0.2">
      <c r="A1554" s="104"/>
      <c r="B1554" s="135" t="s">
        <v>1255</v>
      </c>
      <c r="C1554" s="125">
        <v>528</v>
      </c>
      <c r="D1554" s="121">
        <v>0</v>
      </c>
      <c r="E1554" s="121"/>
      <c r="F1554" s="137" t="s">
        <v>1798</v>
      </c>
    </row>
    <row r="1555" spans="1:6" ht="18" x14ac:dyDescent="0.2">
      <c r="A1555" s="104"/>
      <c r="B1555" s="105" t="s">
        <v>1256</v>
      </c>
      <c r="C1555" s="125">
        <v>607</v>
      </c>
      <c r="D1555" s="121">
        <v>0</v>
      </c>
      <c r="E1555" s="121"/>
      <c r="F1555" s="137" t="s">
        <v>1798</v>
      </c>
    </row>
    <row r="1556" spans="1:6" ht="18" x14ac:dyDescent="0.2">
      <c r="A1556" s="114">
        <v>13</v>
      </c>
      <c r="B1556" s="115" t="s">
        <v>1742</v>
      </c>
      <c r="C1556" s="116">
        <v>913</v>
      </c>
      <c r="D1556" s="117">
        <f>SUM(D1557:D1558)</f>
        <v>0</v>
      </c>
      <c r="E1556" s="117">
        <f>SUM(E1557:E1558)</f>
        <v>0</v>
      </c>
      <c r="F1556" s="137" t="s">
        <v>1798</v>
      </c>
    </row>
    <row r="1557" spans="1:6" ht="18" x14ac:dyDescent="0.2">
      <c r="A1557" s="104"/>
      <c r="B1557" s="105" t="s">
        <v>1257</v>
      </c>
      <c r="C1557" s="125">
        <v>688</v>
      </c>
      <c r="D1557" s="125">
        <v>0</v>
      </c>
      <c r="E1557" s="121"/>
      <c r="F1557" s="137" t="s">
        <v>1798</v>
      </c>
    </row>
    <row r="1558" spans="1:6" ht="18" x14ac:dyDescent="0.2">
      <c r="A1558" s="59"/>
      <c r="B1558" s="105" t="s">
        <v>1258</v>
      </c>
      <c r="C1558" s="125">
        <v>225</v>
      </c>
      <c r="D1558" s="125">
        <v>0</v>
      </c>
      <c r="E1558" s="121"/>
      <c r="F1558" s="137" t="s">
        <v>1798</v>
      </c>
    </row>
    <row r="1559" spans="1:6" ht="16" x14ac:dyDescent="0.2">
      <c r="A1559" s="132"/>
      <c r="B1559" s="129" t="s">
        <v>26</v>
      </c>
      <c r="C1559" s="130">
        <v>23900</v>
      </c>
      <c r="D1559" s="113">
        <f>D1560+D1571+D1580+D1584+D1590+D1592+D1595+D1599+D1606+D1609+D1614+D1618</f>
        <v>1</v>
      </c>
      <c r="E1559" s="113">
        <f>E1560+E1571+E1580+E1584+E1590+E1592+E1595+E1599+E1606+E1609+E1614+E1618</f>
        <v>0</v>
      </c>
      <c r="F1559" s="84">
        <f>E1559*100/D1559</f>
        <v>0</v>
      </c>
    </row>
    <row r="1560" spans="1:6" ht="16" x14ac:dyDescent="0.2">
      <c r="A1560" s="114">
        <v>1</v>
      </c>
      <c r="B1560" s="115" t="s">
        <v>1743</v>
      </c>
      <c r="C1560" s="116">
        <v>11374</v>
      </c>
      <c r="D1560" s="117">
        <f>SUM(D1561:D1570)</f>
        <v>1</v>
      </c>
      <c r="E1560" s="117">
        <f>SUM(E1561:E1570)</f>
        <v>0</v>
      </c>
      <c r="F1560" s="84">
        <f>E1560*100/D1560</f>
        <v>0</v>
      </c>
    </row>
    <row r="1561" spans="1:6" ht="32" customHeight="1" x14ac:dyDescent="0.2">
      <c r="A1561" s="104"/>
      <c r="B1561" s="135" t="s">
        <v>1259</v>
      </c>
      <c r="C1561" s="125">
        <v>10824</v>
      </c>
      <c r="D1561" s="121">
        <v>1</v>
      </c>
      <c r="E1561" s="121">
        <v>0</v>
      </c>
      <c r="F1561" s="84">
        <f>E1561*100/D1561</f>
        <v>0</v>
      </c>
    </row>
    <row r="1562" spans="1:6" ht="18" x14ac:dyDescent="0.2">
      <c r="A1562" s="104"/>
      <c r="B1562" s="105" t="s">
        <v>1260</v>
      </c>
      <c r="C1562" s="125">
        <v>10</v>
      </c>
      <c r="D1562" s="121">
        <v>0</v>
      </c>
      <c r="E1562" s="121"/>
      <c r="F1562" s="137" t="s">
        <v>1798</v>
      </c>
    </row>
    <row r="1563" spans="1:6" ht="18" x14ac:dyDescent="0.2">
      <c r="A1563" s="104"/>
      <c r="B1563" s="105" t="s">
        <v>1261</v>
      </c>
      <c r="C1563" s="125">
        <v>6</v>
      </c>
      <c r="D1563" s="121">
        <v>0</v>
      </c>
      <c r="E1563" s="121"/>
      <c r="F1563" s="137" t="s">
        <v>1798</v>
      </c>
    </row>
    <row r="1564" spans="1:6" ht="18" x14ac:dyDescent="0.2">
      <c r="A1564" s="104"/>
      <c r="B1564" s="105" t="s">
        <v>1022</v>
      </c>
      <c r="C1564" s="125">
        <v>143</v>
      </c>
      <c r="D1564" s="121">
        <v>0</v>
      </c>
      <c r="E1564" s="121"/>
      <c r="F1564" s="137" t="s">
        <v>1798</v>
      </c>
    </row>
    <row r="1565" spans="1:6" ht="18" x14ac:dyDescent="0.2">
      <c r="A1565" s="104"/>
      <c r="B1565" s="105" t="s">
        <v>1154</v>
      </c>
      <c r="C1565" s="125">
        <v>143</v>
      </c>
      <c r="D1565" s="121">
        <v>0</v>
      </c>
      <c r="E1565" s="121"/>
      <c r="F1565" s="137" t="s">
        <v>1798</v>
      </c>
    </row>
    <row r="1566" spans="1:6" ht="18" x14ac:dyDescent="0.2">
      <c r="A1566" s="104"/>
      <c r="B1566" s="105" t="s">
        <v>1262</v>
      </c>
      <c r="C1566" s="125">
        <v>52</v>
      </c>
      <c r="D1566" s="121">
        <v>0</v>
      </c>
      <c r="E1566" s="121"/>
      <c r="F1566" s="137" t="s">
        <v>1798</v>
      </c>
    </row>
    <row r="1567" spans="1:6" ht="18" x14ac:dyDescent="0.2">
      <c r="A1567" s="104"/>
      <c r="B1567" s="105" t="s">
        <v>1263</v>
      </c>
      <c r="C1567" s="125">
        <v>28</v>
      </c>
      <c r="D1567" s="121">
        <v>0</v>
      </c>
      <c r="E1567" s="121"/>
      <c r="F1567" s="137" t="s">
        <v>1798</v>
      </c>
    </row>
    <row r="1568" spans="1:6" ht="18" x14ac:dyDescent="0.2">
      <c r="A1568" s="104"/>
      <c r="B1568" s="105" t="s">
        <v>1264</v>
      </c>
      <c r="C1568" s="125">
        <v>0</v>
      </c>
      <c r="D1568" s="121">
        <v>0</v>
      </c>
      <c r="E1568" s="121"/>
      <c r="F1568" s="137" t="s">
        <v>1798</v>
      </c>
    </row>
    <row r="1569" spans="1:6" ht="18" x14ac:dyDescent="0.2">
      <c r="A1569" s="104"/>
      <c r="B1569" s="105" t="s">
        <v>1011</v>
      </c>
      <c r="C1569" s="125">
        <v>0</v>
      </c>
      <c r="D1569" s="121">
        <v>0</v>
      </c>
      <c r="E1569" s="121"/>
      <c r="F1569" s="137" t="s">
        <v>1798</v>
      </c>
    </row>
    <row r="1570" spans="1:6" ht="18" x14ac:dyDescent="0.2">
      <c r="A1570" s="104"/>
      <c r="B1570" s="105" t="s">
        <v>1265</v>
      </c>
      <c r="C1570" s="125">
        <v>168</v>
      </c>
      <c r="D1570" s="121">
        <v>0</v>
      </c>
      <c r="E1570" s="121"/>
      <c r="F1570" s="137" t="s">
        <v>1798</v>
      </c>
    </row>
    <row r="1571" spans="1:6" ht="18" x14ac:dyDescent="0.2">
      <c r="A1571" s="114">
        <v>2</v>
      </c>
      <c r="B1571" s="115" t="s">
        <v>1744</v>
      </c>
      <c r="C1571" s="116">
        <v>1705</v>
      </c>
      <c r="D1571" s="117">
        <f>SUM(D1572:D1579)</f>
        <v>0</v>
      </c>
      <c r="E1571" s="117">
        <f>SUM(E1572:E1579)</f>
        <v>0</v>
      </c>
      <c r="F1571" s="137" t="s">
        <v>1798</v>
      </c>
    </row>
    <row r="1572" spans="1:6" ht="18" x14ac:dyDescent="0.2">
      <c r="A1572" s="60"/>
      <c r="B1572" s="34" t="s">
        <v>1266</v>
      </c>
      <c r="C1572" s="61">
        <v>1114</v>
      </c>
      <c r="D1572" s="62">
        <v>0</v>
      </c>
      <c r="E1572" s="62"/>
      <c r="F1572" s="137" t="s">
        <v>1798</v>
      </c>
    </row>
    <row r="1573" spans="1:6" ht="18" x14ac:dyDescent="0.2">
      <c r="A1573" s="60"/>
      <c r="B1573" s="34" t="s">
        <v>1267</v>
      </c>
      <c r="C1573" s="61">
        <v>14</v>
      </c>
      <c r="D1573" s="62">
        <v>0</v>
      </c>
      <c r="E1573" s="62"/>
      <c r="F1573" s="137" t="s">
        <v>1798</v>
      </c>
    </row>
    <row r="1574" spans="1:6" ht="18" x14ac:dyDescent="0.2">
      <c r="A1574" s="60"/>
      <c r="B1574" s="34" t="s">
        <v>1268</v>
      </c>
      <c r="C1574" s="61">
        <v>12</v>
      </c>
      <c r="D1574" s="62">
        <v>0</v>
      </c>
      <c r="E1574" s="62"/>
      <c r="F1574" s="137" t="s">
        <v>1798</v>
      </c>
    </row>
    <row r="1575" spans="1:6" ht="18" x14ac:dyDescent="0.2">
      <c r="A1575" s="60"/>
      <c r="B1575" s="34" t="s">
        <v>1269</v>
      </c>
      <c r="C1575" s="61">
        <v>499</v>
      </c>
      <c r="D1575" s="62">
        <v>0</v>
      </c>
      <c r="E1575" s="62"/>
      <c r="F1575" s="137" t="s">
        <v>1798</v>
      </c>
    </row>
    <row r="1576" spans="1:6" ht="18" x14ac:dyDescent="0.2">
      <c r="A1576" s="60"/>
      <c r="B1576" s="34" t="s">
        <v>1270</v>
      </c>
      <c r="C1576" s="61">
        <v>3</v>
      </c>
      <c r="D1576" s="62">
        <v>0</v>
      </c>
      <c r="E1576" s="62"/>
      <c r="F1576" s="137" t="s">
        <v>1798</v>
      </c>
    </row>
    <row r="1577" spans="1:6" ht="18" x14ac:dyDescent="0.2">
      <c r="A1577" s="60"/>
      <c r="B1577" s="34" t="s">
        <v>1271</v>
      </c>
      <c r="C1577" s="61">
        <v>0</v>
      </c>
      <c r="D1577" s="62">
        <v>0</v>
      </c>
      <c r="E1577" s="62"/>
      <c r="F1577" s="137" t="s">
        <v>1798</v>
      </c>
    </row>
    <row r="1578" spans="1:6" ht="18" x14ac:dyDescent="0.2">
      <c r="A1578" s="60"/>
      <c r="B1578" s="34" t="s">
        <v>1272</v>
      </c>
      <c r="C1578" s="61">
        <v>53</v>
      </c>
      <c r="D1578" s="62">
        <v>0</v>
      </c>
      <c r="E1578" s="62"/>
      <c r="F1578" s="137" t="s">
        <v>1798</v>
      </c>
    </row>
    <row r="1579" spans="1:6" ht="18" x14ac:dyDescent="0.2">
      <c r="A1579" s="104"/>
      <c r="B1579" s="105" t="s">
        <v>1273</v>
      </c>
      <c r="C1579" s="125">
        <v>10</v>
      </c>
      <c r="D1579" s="121">
        <v>0</v>
      </c>
      <c r="E1579" s="121"/>
      <c r="F1579" s="137" t="s">
        <v>1798</v>
      </c>
    </row>
    <row r="1580" spans="1:6" ht="18" x14ac:dyDescent="0.2">
      <c r="A1580" s="114">
        <v>3</v>
      </c>
      <c r="B1580" s="115" t="s">
        <v>1745</v>
      </c>
      <c r="C1580" s="116">
        <v>1222</v>
      </c>
      <c r="D1580" s="117">
        <f>SUM(D1581:D1583)</f>
        <v>0</v>
      </c>
      <c r="E1580" s="117">
        <f>SUM(E1581:E1583)</f>
        <v>0</v>
      </c>
      <c r="F1580" s="137" t="s">
        <v>1798</v>
      </c>
    </row>
    <row r="1581" spans="1:6" ht="18" x14ac:dyDescent="0.2">
      <c r="A1581" s="104"/>
      <c r="B1581" s="105" t="s">
        <v>1274</v>
      </c>
      <c r="C1581" s="125">
        <v>775</v>
      </c>
      <c r="D1581" s="121">
        <v>0</v>
      </c>
      <c r="E1581" s="121"/>
      <c r="F1581" s="137" t="s">
        <v>1798</v>
      </c>
    </row>
    <row r="1582" spans="1:6" ht="18" x14ac:dyDescent="0.2">
      <c r="A1582" s="104"/>
      <c r="B1582" s="105" t="s">
        <v>1275</v>
      </c>
      <c r="C1582" s="125">
        <v>446</v>
      </c>
      <c r="D1582" s="121">
        <v>0</v>
      </c>
      <c r="E1582" s="121"/>
      <c r="F1582" s="137" t="s">
        <v>1798</v>
      </c>
    </row>
    <row r="1583" spans="1:6" ht="18" x14ac:dyDescent="0.2">
      <c r="A1583" s="104"/>
      <c r="B1583" s="105" t="s">
        <v>793</v>
      </c>
      <c r="C1583" s="125">
        <v>1</v>
      </c>
      <c r="D1583" s="121">
        <v>0</v>
      </c>
      <c r="E1583" s="121"/>
      <c r="F1583" s="137" t="s">
        <v>1798</v>
      </c>
    </row>
    <row r="1584" spans="1:6" ht="18" x14ac:dyDescent="0.2">
      <c r="A1584" s="114">
        <v>4</v>
      </c>
      <c r="B1584" s="115" t="s">
        <v>1746</v>
      </c>
      <c r="C1584" s="116">
        <v>1195</v>
      </c>
      <c r="D1584" s="117">
        <f>SUM(D1585:D1589)</f>
        <v>0</v>
      </c>
      <c r="E1584" s="117">
        <f>SUM(E1585:E1589)</f>
        <v>0</v>
      </c>
      <c r="F1584" s="137" t="s">
        <v>1798</v>
      </c>
    </row>
    <row r="1585" spans="1:6" ht="18" x14ac:dyDescent="0.2">
      <c r="A1585" s="104"/>
      <c r="B1585" s="105" t="s">
        <v>1276</v>
      </c>
      <c r="C1585" s="125">
        <v>668</v>
      </c>
      <c r="D1585" s="121">
        <v>0</v>
      </c>
      <c r="E1585" s="121"/>
      <c r="F1585" s="137" t="s">
        <v>1798</v>
      </c>
    </row>
    <row r="1586" spans="1:6" ht="18" x14ac:dyDescent="0.2">
      <c r="A1586" s="104"/>
      <c r="B1586" s="105" t="s">
        <v>1277</v>
      </c>
      <c r="C1586" s="125">
        <v>524</v>
      </c>
      <c r="D1586" s="121">
        <v>0</v>
      </c>
      <c r="E1586" s="121"/>
      <c r="F1586" s="137" t="s">
        <v>1798</v>
      </c>
    </row>
    <row r="1587" spans="1:6" ht="18" x14ac:dyDescent="0.2">
      <c r="A1587" s="104"/>
      <c r="B1587" s="105" t="s">
        <v>1278</v>
      </c>
      <c r="C1587" s="125">
        <v>1</v>
      </c>
      <c r="D1587" s="121">
        <v>0</v>
      </c>
      <c r="E1587" s="121"/>
      <c r="F1587" s="137" t="s">
        <v>1798</v>
      </c>
    </row>
    <row r="1588" spans="1:6" ht="18" x14ac:dyDescent="0.2">
      <c r="A1588" s="104"/>
      <c r="B1588" s="105" t="s">
        <v>1279</v>
      </c>
      <c r="C1588" s="125">
        <v>2</v>
      </c>
      <c r="D1588" s="121">
        <v>0</v>
      </c>
      <c r="E1588" s="121"/>
      <c r="F1588" s="137" t="s">
        <v>1798</v>
      </c>
    </row>
    <row r="1589" spans="1:6" ht="18" x14ac:dyDescent="0.2">
      <c r="A1589" s="104"/>
      <c r="B1589" s="105" t="s">
        <v>1280</v>
      </c>
      <c r="C1589" s="125">
        <v>0</v>
      </c>
      <c r="D1589" s="121">
        <v>0</v>
      </c>
      <c r="E1589" s="121"/>
      <c r="F1589" s="137" t="s">
        <v>1798</v>
      </c>
    </row>
    <row r="1590" spans="1:6" ht="18" x14ac:dyDescent="0.2">
      <c r="A1590" s="114">
        <v>5</v>
      </c>
      <c r="B1590" s="115" t="s">
        <v>1747</v>
      </c>
      <c r="C1590" s="116">
        <v>923</v>
      </c>
      <c r="D1590" s="117">
        <f>SUM(D1591)</f>
        <v>0</v>
      </c>
      <c r="E1590" s="117">
        <f>SUM(E1591)</f>
        <v>0</v>
      </c>
      <c r="F1590" s="137" t="s">
        <v>1798</v>
      </c>
    </row>
    <row r="1591" spans="1:6" ht="18" x14ac:dyDescent="0.2">
      <c r="A1591" s="104"/>
      <c r="B1591" s="105" t="s">
        <v>1281</v>
      </c>
      <c r="C1591" s="125">
        <v>923</v>
      </c>
      <c r="D1591" s="121">
        <v>0</v>
      </c>
      <c r="E1591" s="121"/>
      <c r="F1591" s="137" t="s">
        <v>1798</v>
      </c>
    </row>
    <row r="1592" spans="1:6" ht="18" x14ac:dyDescent="0.2">
      <c r="A1592" s="114">
        <v>6</v>
      </c>
      <c r="B1592" s="115" t="s">
        <v>1748</v>
      </c>
      <c r="C1592" s="116">
        <v>480</v>
      </c>
      <c r="D1592" s="117">
        <f>SUM(D1593:D1594)</f>
        <v>0</v>
      </c>
      <c r="E1592" s="117">
        <f>SUM(E1593:E1594)</f>
        <v>0</v>
      </c>
      <c r="F1592" s="137" t="s">
        <v>1798</v>
      </c>
    </row>
    <row r="1593" spans="1:6" ht="18" x14ac:dyDescent="0.2">
      <c r="A1593" s="104"/>
      <c r="B1593" s="105" t="s">
        <v>1282</v>
      </c>
      <c r="C1593" s="125">
        <v>475</v>
      </c>
      <c r="D1593" s="121">
        <v>0</v>
      </c>
      <c r="E1593" s="121"/>
      <c r="F1593" s="137" t="s">
        <v>1798</v>
      </c>
    </row>
    <row r="1594" spans="1:6" ht="18" x14ac:dyDescent="0.2">
      <c r="A1594" s="104"/>
      <c r="B1594" s="105" t="s">
        <v>1283</v>
      </c>
      <c r="C1594" s="125">
        <v>5</v>
      </c>
      <c r="D1594" s="121">
        <v>0</v>
      </c>
      <c r="E1594" s="121"/>
      <c r="F1594" s="137" t="s">
        <v>1798</v>
      </c>
    </row>
    <row r="1595" spans="1:6" ht="18" x14ac:dyDescent="0.2">
      <c r="A1595" s="114">
        <v>7</v>
      </c>
      <c r="B1595" s="115" t="s">
        <v>1749</v>
      </c>
      <c r="C1595" s="116">
        <v>1719</v>
      </c>
      <c r="D1595" s="117">
        <f>SUM(D1596:D1598)</f>
        <v>0</v>
      </c>
      <c r="E1595" s="117">
        <f>SUM(E1596:E1598)</f>
        <v>0</v>
      </c>
      <c r="F1595" s="137" t="s">
        <v>1798</v>
      </c>
    </row>
    <row r="1596" spans="1:6" ht="18" x14ac:dyDescent="0.2">
      <c r="A1596" s="104"/>
      <c r="B1596" s="105" t="s">
        <v>1284</v>
      </c>
      <c r="C1596" s="125">
        <v>1153</v>
      </c>
      <c r="D1596" s="121">
        <v>0</v>
      </c>
      <c r="E1596" s="121"/>
      <c r="F1596" s="137" t="s">
        <v>1798</v>
      </c>
    </row>
    <row r="1597" spans="1:6" ht="18" x14ac:dyDescent="0.2">
      <c r="A1597" s="104"/>
      <c r="B1597" s="105" t="s">
        <v>1285</v>
      </c>
      <c r="C1597" s="125">
        <v>6</v>
      </c>
      <c r="D1597" s="121">
        <v>0</v>
      </c>
      <c r="E1597" s="121"/>
      <c r="F1597" s="137" t="s">
        <v>1798</v>
      </c>
    </row>
    <row r="1598" spans="1:6" ht="18" x14ac:dyDescent="0.2">
      <c r="A1598" s="104"/>
      <c r="B1598" s="105" t="s">
        <v>1286</v>
      </c>
      <c r="C1598" s="125">
        <v>560</v>
      </c>
      <c r="D1598" s="121">
        <v>0</v>
      </c>
      <c r="E1598" s="121"/>
      <c r="F1598" s="137" t="s">
        <v>1798</v>
      </c>
    </row>
    <row r="1599" spans="1:6" ht="18" x14ac:dyDescent="0.2">
      <c r="A1599" s="114">
        <v>8</v>
      </c>
      <c r="B1599" s="115" t="s">
        <v>1750</v>
      </c>
      <c r="C1599" s="116">
        <v>1508</v>
      </c>
      <c r="D1599" s="117">
        <f>SUM(D1600:D1605)</f>
        <v>0</v>
      </c>
      <c r="E1599" s="117">
        <f>SUM(E1600:E1605)</f>
        <v>0</v>
      </c>
      <c r="F1599" s="137" t="s">
        <v>1798</v>
      </c>
    </row>
    <row r="1600" spans="1:6" ht="18" x14ac:dyDescent="0.2">
      <c r="A1600" s="104"/>
      <c r="B1600" s="105" t="s">
        <v>1287</v>
      </c>
      <c r="C1600" s="125">
        <v>782</v>
      </c>
      <c r="D1600" s="121">
        <v>0</v>
      </c>
      <c r="E1600" s="121"/>
      <c r="F1600" s="137" t="s">
        <v>1798</v>
      </c>
    </row>
    <row r="1601" spans="1:6" ht="18" x14ac:dyDescent="0.2">
      <c r="A1601" s="104"/>
      <c r="B1601" s="105" t="s">
        <v>1288</v>
      </c>
      <c r="C1601" s="125">
        <v>223</v>
      </c>
      <c r="D1601" s="121">
        <v>0</v>
      </c>
      <c r="E1601" s="121"/>
      <c r="F1601" s="137" t="s">
        <v>1798</v>
      </c>
    </row>
    <row r="1602" spans="1:6" ht="18" x14ac:dyDescent="0.2">
      <c r="A1602" s="104"/>
      <c r="B1602" s="105" t="s">
        <v>1289</v>
      </c>
      <c r="C1602" s="125">
        <v>259</v>
      </c>
      <c r="D1602" s="121">
        <v>0</v>
      </c>
      <c r="E1602" s="121"/>
      <c r="F1602" s="137" t="s">
        <v>1798</v>
      </c>
    </row>
    <row r="1603" spans="1:6" ht="18" x14ac:dyDescent="0.2">
      <c r="A1603" s="104"/>
      <c r="B1603" s="105" t="s">
        <v>1290</v>
      </c>
      <c r="C1603" s="125">
        <v>215</v>
      </c>
      <c r="D1603" s="121">
        <v>0</v>
      </c>
      <c r="E1603" s="121"/>
      <c r="F1603" s="137" t="s">
        <v>1798</v>
      </c>
    </row>
    <row r="1604" spans="1:6" ht="18" x14ac:dyDescent="0.2">
      <c r="A1604" s="104"/>
      <c r="B1604" s="105" t="s">
        <v>1291</v>
      </c>
      <c r="C1604" s="125">
        <v>0</v>
      </c>
      <c r="D1604" s="121">
        <v>0</v>
      </c>
      <c r="E1604" s="121"/>
      <c r="F1604" s="137" t="s">
        <v>1798</v>
      </c>
    </row>
    <row r="1605" spans="1:6" ht="18" x14ac:dyDescent="0.2">
      <c r="A1605" s="104"/>
      <c r="B1605" s="105" t="s">
        <v>1292</v>
      </c>
      <c r="C1605" s="125">
        <v>29</v>
      </c>
      <c r="D1605" s="121">
        <v>0</v>
      </c>
      <c r="E1605" s="121"/>
      <c r="F1605" s="137" t="s">
        <v>1798</v>
      </c>
    </row>
    <row r="1606" spans="1:6" ht="18" x14ac:dyDescent="0.2">
      <c r="A1606" s="114">
        <v>9</v>
      </c>
      <c r="B1606" s="115" t="s">
        <v>1751</v>
      </c>
      <c r="C1606" s="116">
        <v>1302</v>
      </c>
      <c r="D1606" s="117">
        <f>SUM(D1607:D1608)</f>
        <v>0</v>
      </c>
      <c r="E1606" s="117">
        <f>SUM(E1607:E1608)</f>
        <v>0</v>
      </c>
      <c r="F1606" s="137" t="s">
        <v>1798</v>
      </c>
    </row>
    <row r="1607" spans="1:6" ht="18" x14ac:dyDescent="0.2">
      <c r="A1607" s="104"/>
      <c r="B1607" s="105" t="s">
        <v>1293</v>
      </c>
      <c r="C1607" s="125">
        <v>1009</v>
      </c>
      <c r="D1607" s="121">
        <v>0</v>
      </c>
      <c r="E1607" s="121"/>
      <c r="F1607" s="137" t="s">
        <v>1798</v>
      </c>
    </row>
    <row r="1608" spans="1:6" ht="18" x14ac:dyDescent="0.2">
      <c r="A1608" s="104"/>
      <c r="B1608" s="105" t="s">
        <v>1294</v>
      </c>
      <c r="C1608" s="125">
        <v>293</v>
      </c>
      <c r="D1608" s="121">
        <v>0</v>
      </c>
      <c r="E1608" s="121"/>
      <c r="F1608" s="137" t="s">
        <v>1798</v>
      </c>
    </row>
    <row r="1609" spans="1:6" ht="18" x14ac:dyDescent="0.2">
      <c r="A1609" s="114">
        <v>10</v>
      </c>
      <c r="B1609" s="115" t="s">
        <v>1752</v>
      </c>
      <c r="C1609" s="116">
        <v>765</v>
      </c>
      <c r="D1609" s="117">
        <f>SUM(D1610:D1613)</f>
        <v>0</v>
      </c>
      <c r="E1609" s="117">
        <f>SUM(E1610:E1613)</f>
        <v>0</v>
      </c>
      <c r="F1609" s="137" t="s">
        <v>1798</v>
      </c>
    </row>
    <row r="1610" spans="1:6" ht="18" x14ac:dyDescent="0.2">
      <c r="A1610" s="104"/>
      <c r="B1610" s="105" t="s">
        <v>1295</v>
      </c>
      <c r="C1610" s="125">
        <v>496</v>
      </c>
      <c r="D1610" s="121">
        <v>0</v>
      </c>
      <c r="E1610" s="121"/>
      <c r="F1610" s="137" t="s">
        <v>1798</v>
      </c>
    </row>
    <row r="1611" spans="1:6" ht="18" x14ac:dyDescent="0.2">
      <c r="A1611" s="104"/>
      <c r="B1611" s="105" t="s">
        <v>1296</v>
      </c>
      <c r="C1611" s="125">
        <v>82</v>
      </c>
      <c r="D1611" s="121">
        <v>0</v>
      </c>
      <c r="E1611" s="121"/>
      <c r="F1611" s="137" t="s">
        <v>1798</v>
      </c>
    </row>
    <row r="1612" spans="1:6" ht="18" x14ac:dyDescent="0.2">
      <c r="A1612" s="104"/>
      <c r="B1612" s="105" t="s">
        <v>1297</v>
      </c>
      <c r="C1612" s="125">
        <v>178</v>
      </c>
      <c r="D1612" s="121">
        <v>0</v>
      </c>
      <c r="E1612" s="121"/>
      <c r="F1612" s="137" t="s">
        <v>1798</v>
      </c>
    </row>
    <row r="1613" spans="1:6" ht="18" x14ac:dyDescent="0.2">
      <c r="A1613" s="104"/>
      <c r="B1613" s="105" t="s">
        <v>1298</v>
      </c>
      <c r="C1613" s="125">
        <v>9</v>
      </c>
      <c r="D1613" s="121">
        <v>0</v>
      </c>
      <c r="E1613" s="121"/>
      <c r="F1613" s="137" t="s">
        <v>1798</v>
      </c>
    </row>
    <row r="1614" spans="1:6" ht="18" x14ac:dyDescent="0.2">
      <c r="A1614" s="114">
        <v>11</v>
      </c>
      <c r="B1614" s="115" t="s">
        <v>1753</v>
      </c>
      <c r="C1614" s="116">
        <v>840</v>
      </c>
      <c r="D1614" s="117">
        <f>SUM(D1615:D1617)</f>
        <v>0</v>
      </c>
      <c r="E1614" s="117">
        <f>SUM(E1615:E1617)</f>
        <v>0</v>
      </c>
      <c r="F1614" s="137" t="s">
        <v>1798</v>
      </c>
    </row>
    <row r="1615" spans="1:6" ht="18" x14ac:dyDescent="0.2">
      <c r="A1615" s="104"/>
      <c r="B1615" s="105" t="s">
        <v>1299</v>
      </c>
      <c r="C1615" s="125">
        <v>552</v>
      </c>
      <c r="D1615" s="121">
        <v>0</v>
      </c>
      <c r="E1615" s="121"/>
      <c r="F1615" s="137" t="s">
        <v>1798</v>
      </c>
    </row>
    <row r="1616" spans="1:6" ht="18" x14ac:dyDescent="0.2">
      <c r="A1616" s="104"/>
      <c r="B1616" s="105" t="s">
        <v>1300</v>
      </c>
      <c r="C1616" s="125">
        <v>16</v>
      </c>
      <c r="D1616" s="121">
        <v>0</v>
      </c>
      <c r="E1616" s="121"/>
      <c r="F1616" s="137" t="s">
        <v>1798</v>
      </c>
    </row>
    <row r="1617" spans="1:6" ht="18" x14ac:dyDescent="0.2">
      <c r="A1617" s="104"/>
      <c r="B1617" s="105" t="s">
        <v>1301</v>
      </c>
      <c r="C1617" s="125">
        <v>272</v>
      </c>
      <c r="D1617" s="121">
        <v>0</v>
      </c>
      <c r="E1617" s="121"/>
      <c r="F1617" s="137" t="s">
        <v>1798</v>
      </c>
    </row>
    <row r="1618" spans="1:6" ht="18" x14ac:dyDescent="0.2">
      <c r="A1618" s="114">
        <v>12</v>
      </c>
      <c r="B1618" s="115" t="s">
        <v>1754</v>
      </c>
      <c r="C1618" s="116">
        <v>850</v>
      </c>
      <c r="D1618" s="117">
        <f>SUM(D1619:D1621)</f>
        <v>0</v>
      </c>
      <c r="E1618" s="117">
        <f>SUM(E1619:E1621)</f>
        <v>0</v>
      </c>
      <c r="F1618" s="137" t="s">
        <v>1798</v>
      </c>
    </row>
    <row r="1619" spans="1:6" ht="18" x14ac:dyDescent="0.2">
      <c r="A1619" s="104"/>
      <c r="B1619" s="105" t="s">
        <v>1302</v>
      </c>
      <c r="C1619" s="121">
        <v>537</v>
      </c>
      <c r="D1619" s="121">
        <v>0</v>
      </c>
      <c r="E1619" s="121"/>
      <c r="F1619" s="137" t="s">
        <v>1798</v>
      </c>
    </row>
    <row r="1620" spans="1:6" ht="18" x14ac:dyDescent="0.2">
      <c r="A1620" s="104"/>
      <c r="B1620" s="105" t="s">
        <v>1303</v>
      </c>
      <c r="C1620" s="121">
        <v>0</v>
      </c>
      <c r="D1620" s="121">
        <v>0</v>
      </c>
      <c r="E1620" s="121"/>
      <c r="F1620" s="137" t="s">
        <v>1798</v>
      </c>
    </row>
    <row r="1621" spans="1:6" ht="18" x14ac:dyDescent="0.2">
      <c r="A1621" s="59"/>
      <c r="B1621" s="105" t="s">
        <v>1132</v>
      </c>
      <c r="C1621" s="121">
        <v>313</v>
      </c>
      <c r="D1621" s="121">
        <v>0</v>
      </c>
      <c r="E1621" s="121"/>
      <c r="F1621" s="137" t="s">
        <v>1798</v>
      </c>
    </row>
    <row r="1622" spans="1:6" ht="16" x14ac:dyDescent="0.2">
      <c r="A1622" s="132"/>
      <c r="B1622" s="129" t="s">
        <v>27</v>
      </c>
      <c r="C1622" s="130">
        <v>31400</v>
      </c>
      <c r="D1622" s="113">
        <f>D1623+D1627+D1634+D1638+D1642+D1644+D1650+D1656+D1658+D1662+D1668+D1671+D1674+D1679+D1687+D1692</f>
        <v>1</v>
      </c>
      <c r="E1622" s="113">
        <f>E1623+E1627+E1634+E1638+E1642+E1644+E1650+E1656+E1658+E1662+E1668+E1671+E1674+E1679+E1687+E1692</f>
        <v>1</v>
      </c>
      <c r="F1622" s="84">
        <f>E1622*100/D1622</f>
        <v>100</v>
      </c>
    </row>
    <row r="1623" spans="1:6" ht="16" x14ac:dyDescent="0.2">
      <c r="A1623" s="114">
        <v>1</v>
      </c>
      <c r="B1623" s="115" t="s">
        <v>1755</v>
      </c>
      <c r="C1623" s="116">
        <v>15054</v>
      </c>
      <c r="D1623" s="117">
        <f>SUM(D1624:D1626)</f>
        <v>1</v>
      </c>
      <c r="E1623" s="117">
        <f>SUM(E1624:E1626)</f>
        <v>1</v>
      </c>
      <c r="F1623" s="84">
        <f>E1623*100/D1623</f>
        <v>100</v>
      </c>
    </row>
    <row r="1624" spans="1:6" ht="16" x14ac:dyDescent="0.2">
      <c r="A1624" s="104"/>
      <c r="B1624" s="105" t="s">
        <v>1304</v>
      </c>
      <c r="C1624" s="125">
        <v>14909</v>
      </c>
      <c r="D1624" s="121">
        <v>1</v>
      </c>
      <c r="E1624" s="121">
        <v>1</v>
      </c>
      <c r="F1624" s="84">
        <f>E1624*100/D1624</f>
        <v>100</v>
      </c>
    </row>
    <row r="1625" spans="1:6" ht="18" x14ac:dyDescent="0.2">
      <c r="A1625" s="104"/>
      <c r="B1625" s="105" t="s">
        <v>1305</v>
      </c>
      <c r="C1625" s="125">
        <v>44</v>
      </c>
      <c r="D1625" s="121">
        <v>0</v>
      </c>
      <c r="E1625" s="121"/>
      <c r="F1625" s="137" t="s">
        <v>1798</v>
      </c>
    </row>
    <row r="1626" spans="1:6" ht="18" x14ac:dyDescent="0.2">
      <c r="A1626" s="104"/>
      <c r="B1626" s="105" t="s">
        <v>948</v>
      </c>
      <c r="C1626" s="125">
        <v>101</v>
      </c>
      <c r="D1626" s="121">
        <v>0</v>
      </c>
      <c r="E1626" s="121"/>
      <c r="F1626" s="137" t="s">
        <v>1798</v>
      </c>
    </row>
    <row r="1627" spans="1:6" ht="18" x14ac:dyDescent="0.2">
      <c r="A1627" s="114">
        <v>2</v>
      </c>
      <c r="B1627" s="115" t="s">
        <v>1756</v>
      </c>
      <c r="C1627" s="116">
        <v>842</v>
      </c>
      <c r="D1627" s="117">
        <f>SUM(D1628:D1633)</f>
        <v>0</v>
      </c>
      <c r="E1627" s="117">
        <f>SUM(E1628:E1633)</f>
        <v>0</v>
      </c>
      <c r="F1627" s="137" t="s">
        <v>1798</v>
      </c>
    </row>
    <row r="1628" spans="1:6" ht="18" x14ac:dyDescent="0.2">
      <c r="A1628" s="104"/>
      <c r="B1628" s="105" t="s">
        <v>1162</v>
      </c>
      <c r="C1628" s="125">
        <v>373</v>
      </c>
      <c r="D1628" s="121">
        <v>0</v>
      </c>
      <c r="E1628" s="121"/>
      <c r="F1628" s="137" t="s">
        <v>1798</v>
      </c>
    </row>
    <row r="1629" spans="1:6" ht="18" x14ac:dyDescent="0.2">
      <c r="A1629" s="104"/>
      <c r="B1629" s="105" t="s">
        <v>896</v>
      </c>
      <c r="C1629" s="125">
        <v>287</v>
      </c>
      <c r="D1629" s="121">
        <v>0</v>
      </c>
      <c r="E1629" s="121"/>
      <c r="F1629" s="137" t="s">
        <v>1798</v>
      </c>
    </row>
    <row r="1630" spans="1:6" ht="18" x14ac:dyDescent="0.2">
      <c r="A1630" s="104"/>
      <c r="B1630" s="105" t="s">
        <v>1306</v>
      </c>
      <c r="C1630" s="125">
        <v>60</v>
      </c>
      <c r="D1630" s="121">
        <v>0</v>
      </c>
      <c r="E1630" s="121"/>
      <c r="F1630" s="137" t="s">
        <v>1798</v>
      </c>
    </row>
    <row r="1631" spans="1:6" ht="18" x14ac:dyDescent="0.2">
      <c r="A1631" s="104"/>
      <c r="B1631" s="105" t="s">
        <v>1307</v>
      </c>
      <c r="C1631" s="125">
        <v>12</v>
      </c>
      <c r="D1631" s="121">
        <v>0</v>
      </c>
      <c r="E1631" s="121"/>
      <c r="F1631" s="137" t="s">
        <v>1798</v>
      </c>
    </row>
    <row r="1632" spans="1:6" ht="18" x14ac:dyDescent="0.2">
      <c r="A1632" s="104"/>
      <c r="B1632" s="105" t="s">
        <v>998</v>
      </c>
      <c r="C1632" s="125">
        <v>104</v>
      </c>
      <c r="D1632" s="121">
        <v>0</v>
      </c>
      <c r="E1632" s="121"/>
      <c r="F1632" s="137" t="s">
        <v>1798</v>
      </c>
    </row>
    <row r="1633" spans="1:6" ht="18" x14ac:dyDescent="0.2">
      <c r="A1633" s="104"/>
      <c r="B1633" s="105" t="s">
        <v>1308</v>
      </c>
      <c r="C1633" s="125">
        <v>6</v>
      </c>
      <c r="D1633" s="121">
        <v>0</v>
      </c>
      <c r="E1633" s="121"/>
      <c r="F1633" s="137" t="s">
        <v>1798</v>
      </c>
    </row>
    <row r="1634" spans="1:6" ht="18" x14ac:dyDescent="0.2">
      <c r="A1634" s="114">
        <v>3</v>
      </c>
      <c r="B1634" s="115" t="s">
        <v>1757</v>
      </c>
      <c r="C1634" s="116">
        <v>571</v>
      </c>
      <c r="D1634" s="117">
        <f>SUM(D1635:D1637)</f>
        <v>0</v>
      </c>
      <c r="E1634" s="117">
        <f>SUM(E1635:E1637)</f>
        <v>0</v>
      </c>
      <c r="F1634" s="137" t="s">
        <v>1798</v>
      </c>
    </row>
    <row r="1635" spans="1:6" ht="18" x14ac:dyDescent="0.2">
      <c r="A1635" s="104"/>
      <c r="B1635" s="105" t="s">
        <v>1149</v>
      </c>
      <c r="C1635" s="125">
        <v>251</v>
      </c>
      <c r="D1635" s="121">
        <v>0</v>
      </c>
      <c r="E1635" s="121"/>
      <c r="F1635" s="137" t="s">
        <v>1798</v>
      </c>
    </row>
    <row r="1636" spans="1:6" ht="18" x14ac:dyDescent="0.2">
      <c r="A1636" s="104"/>
      <c r="B1636" s="105" t="s">
        <v>1309</v>
      </c>
      <c r="C1636" s="125">
        <v>162</v>
      </c>
      <c r="D1636" s="121">
        <v>0</v>
      </c>
      <c r="E1636" s="121"/>
      <c r="F1636" s="137" t="s">
        <v>1798</v>
      </c>
    </row>
    <row r="1637" spans="1:6" ht="18" x14ac:dyDescent="0.2">
      <c r="A1637" s="104"/>
      <c r="B1637" s="105" t="s">
        <v>1310</v>
      </c>
      <c r="C1637" s="125">
        <v>158</v>
      </c>
      <c r="D1637" s="121">
        <v>0</v>
      </c>
      <c r="E1637" s="121"/>
      <c r="F1637" s="137" t="s">
        <v>1798</v>
      </c>
    </row>
    <row r="1638" spans="1:6" ht="18" x14ac:dyDescent="0.2">
      <c r="A1638" s="114">
        <v>4</v>
      </c>
      <c r="B1638" s="115" t="s">
        <v>1758</v>
      </c>
      <c r="C1638" s="116">
        <v>1143</v>
      </c>
      <c r="D1638" s="117">
        <f>SUM(D1639:D1641)</f>
        <v>0</v>
      </c>
      <c r="E1638" s="117">
        <f>SUM(E1639:E1641)</f>
        <v>0</v>
      </c>
      <c r="F1638" s="137" t="s">
        <v>1798</v>
      </c>
    </row>
    <row r="1639" spans="1:6" ht="18" x14ac:dyDescent="0.2">
      <c r="A1639" s="104"/>
      <c r="B1639" s="105" t="s">
        <v>1311</v>
      </c>
      <c r="C1639" s="125">
        <v>560</v>
      </c>
      <c r="D1639" s="121">
        <v>0</v>
      </c>
      <c r="E1639" s="121"/>
      <c r="F1639" s="137" t="s">
        <v>1798</v>
      </c>
    </row>
    <row r="1640" spans="1:6" ht="18" x14ac:dyDescent="0.2">
      <c r="A1640" s="104"/>
      <c r="B1640" s="105" t="s">
        <v>1312</v>
      </c>
      <c r="C1640" s="125">
        <v>270</v>
      </c>
      <c r="D1640" s="121">
        <v>0</v>
      </c>
      <c r="E1640" s="121"/>
      <c r="F1640" s="137" t="s">
        <v>1798</v>
      </c>
    </row>
    <row r="1641" spans="1:6" ht="18" x14ac:dyDescent="0.2">
      <c r="A1641" s="104"/>
      <c r="B1641" s="105" t="s">
        <v>1313</v>
      </c>
      <c r="C1641" s="125">
        <v>313</v>
      </c>
      <c r="D1641" s="121">
        <v>0</v>
      </c>
      <c r="E1641" s="121"/>
      <c r="F1641" s="137" t="s">
        <v>1798</v>
      </c>
    </row>
    <row r="1642" spans="1:6" ht="18" x14ac:dyDescent="0.2">
      <c r="A1642" s="114">
        <v>5</v>
      </c>
      <c r="B1642" s="115" t="s">
        <v>1759</v>
      </c>
      <c r="C1642" s="116">
        <v>837</v>
      </c>
      <c r="D1642" s="117">
        <f>SUM(D1643)</f>
        <v>0</v>
      </c>
      <c r="E1642" s="117">
        <f>SUM(E1643)</f>
        <v>0</v>
      </c>
      <c r="F1642" s="137" t="s">
        <v>1798</v>
      </c>
    </row>
    <row r="1643" spans="1:6" ht="18" x14ac:dyDescent="0.2">
      <c r="A1643" s="104"/>
      <c r="B1643" s="105" t="s">
        <v>1314</v>
      </c>
      <c r="C1643" s="125">
        <v>837</v>
      </c>
      <c r="D1643" s="121">
        <v>0</v>
      </c>
      <c r="E1643" s="121"/>
      <c r="F1643" s="137" t="s">
        <v>1798</v>
      </c>
    </row>
    <row r="1644" spans="1:6" ht="18" x14ac:dyDescent="0.2">
      <c r="A1644" s="114">
        <v>6</v>
      </c>
      <c r="B1644" s="115" t="s">
        <v>1760</v>
      </c>
      <c r="C1644" s="116">
        <v>2254</v>
      </c>
      <c r="D1644" s="117">
        <f>SUM(D1645:D1649)</f>
        <v>0</v>
      </c>
      <c r="E1644" s="117">
        <f>SUM(E1645:E1649)</f>
        <v>0</v>
      </c>
      <c r="F1644" s="137" t="s">
        <v>1798</v>
      </c>
    </row>
    <row r="1645" spans="1:6" ht="18" x14ac:dyDescent="0.2">
      <c r="A1645" s="104"/>
      <c r="B1645" s="105" t="s">
        <v>1315</v>
      </c>
      <c r="C1645" s="125">
        <v>1652</v>
      </c>
      <c r="D1645" s="121">
        <v>0</v>
      </c>
      <c r="E1645" s="121">
        <v>0</v>
      </c>
      <c r="F1645" s="137" t="s">
        <v>1798</v>
      </c>
    </row>
    <row r="1646" spans="1:6" ht="18" x14ac:dyDescent="0.2">
      <c r="A1646" s="104"/>
      <c r="B1646" s="105" t="s">
        <v>1316</v>
      </c>
      <c r="C1646" s="125">
        <v>164</v>
      </c>
      <c r="D1646" s="121">
        <v>0</v>
      </c>
      <c r="E1646" s="121"/>
      <c r="F1646" s="137" t="s">
        <v>1798</v>
      </c>
    </row>
    <row r="1647" spans="1:6" ht="18" x14ac:dyDescent="0.2">
      <c r="A1647" s="104"/>
      <c r="B1647" s="105" t="s">
        <v>1317</v>
      </c>
      <c r="C1647" s="125">
        <v>3</v>
      </c>
      <c r="D1647" s="121">
        <v>0</v>
      </c>
      <c r="E1647" s="121"/>
      <c r="F1647" s="137" t="s">
        <v>1798</v>
      </c>
    </row>
    <row r="1648" spans="1:6" ht="18" x14ac:dyDescent="0.2">
      <c r="A1648" s="104"/>
      <c r="B1648" s="105" t="s">
        <v>1318</v>
      </c>
      <c r="C1648" s="125">
        <v>202</v>
      </c>
      <c r="D1648" s="121">
        <v>0</v>
      </c>
      <c r="E1648" s="121"/>
      <c r="F1648" s="137" t="s">
        <v>1798</v>
      </c>
    </row>
    <row r="1649" spans="1:6" ht="18" x14ac:dyDescent="0.2">
      <c r="A1649" s="104"/>
      <c r="B1649" s="105" t="s">
        <v>1319</v>
      </c>
      <c r="C1649" s="125">
        <v>233</v>
      </c>
      <c r="D1649" s="121">
        <v>0</v>
      </c>
      <c r="E1649" s="121"/>
      <c r="F1649" s="137" t="s">
        <v>1798</v>
      </c>
    </row>
    <row r="1650" spans="1:6" ht="18" x14ac:dyDescent="0.2">
      <c r="A1650" s="114">
        <v>7</v>
      </c>
      <c r="B1650" s="115" t="s">
        <v>1761</v>
      </c>
      <c r="C1650" s="116">
        <v>1175</v>
      </c>
      <c r="D1650" s="117">
        <f>SUM(D1651:D1655)</f>
        <v>0</v>
      </c>
      <c r="E1650" s="117">
        <f>SUM(E1651:E1655)</f>
        <v>0</v>
      </c>
      <c r="F1650" s="137" t="s">
        <v>1798</v>
      </c>
    </row>
    <row r="1651" spans="1:6" ht="18" x14ac:dyDescent="0.2">
      <c r="A1651" s="104"/>
      <c r="B1651" s="105" t="s">
        <v>1320</v>
      </c>
      <c r="C1651" s="125">
        <v>891</v>
      </c>
      <c r="D1651" s="121">
        <v>0</v>
      </c>
      <c r="E1651" s="121"/>
      <c r="F1651" s="137" t="s">
        <v>1798</v>
      </c>
    </row>
    <row r="1652" spans="1:6" ht="18" x14ac:dyDescent="0.2">
      <c r="A1652" s="104"/>
      <c r="B1652" s="105" t="s">
        <v>1321</v>
      </c>
      <c r="C1652" s="125">
        <v>5</v>
      </c>
      <c r="D1652" s="121">
        <v>0</v>
      </c>
      <c r="E1652" s="121"/>
      <c r="F1652" s="137" t="s">
        <v>1798</v>
      </c>
    </row>
    <row r="1653" spans="1:6" ht="18" x14ac:dyDescent="0.2">
      <c r="A1653" s="104"/>
      <c r="B1653" s="105" t="s">
        <v>1322</v>
      </c>
      <c r="C1653" s="125">
        <v>24</v>
      </c>
      <c r="D1653" s="121">
        <v>0</v>
      </c>
      <c r="E1653" s="121"/>
      <c r="F1653" s="137" t="s">
        <v>1798</v>
      </c>
    </row>
    <row r="1654" spans="1:6" ht="18" x14ac:dyDescent="0.2">
      <c r="A1654" s="104"/>
      <c r="B1654" s="105" t="s">
        <v>1323</v>
      </c>
      <c r="C1654" s="125">
        <v>113</v>
      </c>
      <c r="D1654" s="121">
        <v>0</v>
      </c>
      <c r="E1654" s="121"/>
      <c r="F1654" s="137" t="s">
        <v>1798</v>
      </c>
    </row>
    <row r="1655" spans="1:6" ht="18" x14ac:dyDescent="0.2">
      <c r="A1655" s="104"/>
      <c r="B1655" s="105" t="s">
        <v>1324</v>
      </c>
      <c r="C1655" s="125">
        <v>142</v>
      </c>
      <c r="D1655" s="121">
        <v>0</v>
      </c>
      <c r="E1655" s="121"/>
      <c r="F1655" s="137" t="s">
        <v>1798</v>
      </c>
    </row>
    <row r="1656" spans="1:6" ht="18" x14ac:dyDescent="0.2">
      <c r="A1656" s="114">
        <v>8</v>
      </c>
      <c r="B1656" s="115" t="s">
        <v>1762</v>
      </c>
      <c r="C1656" s="116">
        <v>555</v>
      </c>
      <c r="D1656" s="117">
        <f>SUM(D1657)</f>
        <v>0</v>
      </c>
      <c r="E1656" s="117">
        <f>SUM(E1657)</f>
        <v>0</v>
      </c>
      <c r="F1656" s="137" t="s">
        <v>1798</v>
      </c>
    </row>
    <row r="1657" spans="1:6" ht="18" x14ac:dyDescent="0.2">
      <c r="A1657" s="104"/>
      <c r="B1657" s="105" t="s">
        <v>1325</v>
      </c>
      <c r="C1657" s="125">
        <v>555</v>
      </c>
      <c r="D1657" s="121">
        <v>0</v>
      </c>
      <c r="E1657" s="121"/>
      <c r="F1657" s="137" t="s">
        <v>1798</v>
      </c>
    </row>
    <row r="1658" spans="1:6" ht="18" x14ac:dyDescent="0.2">
      <c r="A1658" s="114">
        <v>9</v>
      </c>
      <c r="B1658" s="115" t="s">
        <v>1763</v>
      </c>
      <c r="C1658" s="116">
        <v>546</v>
      </c>
      <c r="D1658" s="117">
        <f>SUM(D1659:D1661)</f>
        <v>0</v>
      </c>
      <c r="E1658" s="117">
        <f>SUM(E1659:E1661)</f>
        <v>0</v>
      </c>
      <c r="F1658" s="137" t="s">
        <v>1798</v>
      </c>
    </row>
    <row r="1659" spans="1:6" ht="18" x14ac:dyDescent="0.2">
      <c r="A1659" s="104"/>
      <c r="B1659" s="105" t="s">
        <v>1326</v>
      </c>
      <c r="C1659" s="125">
        <v>406</v>
      </c>
      <c r="D1659" s="121">
        <v>0</v>
      </c>
      <c r="E1659" s="121"/>
      <c r="F1659" s="137" t="s">
        <v>1798</v>
      </c>
    </row>
    <row r="1660" spans="1:6" ht="18" x14ac:dyDescent="0.2">
      <c r="A1660" s="104"/>
      <c r="B1660" s="105" t="s">
        <v>1327</v>
      </c>
      <c r="C1660" s="125">
        <v>74</v>
      </c>
      <c r="D1660" s="121">
        <v>0</v>
      </c>
      <c r="E1660" s="121"/>
      <c r="F1660" s="137" t="s">
        <v>1798</v>
      </c>
    </row>
    <row r="1661" spans="1:6" ht="18" x14ac:dyDescent="0.2">
      <c r="A1661" s="104"/>
      <c r="B1661" s="105" t="s">
        <v>1328</v>
      </c>
      <c r="C1661" s="125">
        <v>66</v>
      </c>
      <c r="D1661" s="121">
        <v>0</v>
      </c>
      <c r="E1661" s="121"/>
      <c r="F1661" s="137" t="s">
        <v>1798</v>
      </c>
    </row>
    <row r="1662" spans="1:6" ht="18" x14ac:dyDescent="0.2">
      <c r="A1662" s="114">
        <v>10</v>
      </c>
      <c r="B1662" s="115" t="s">
        <v>1764</v>
      </c>
      <c r="C1662" s="116">
        <v>1255</v>
      </c>
      <c r="D1662" s="117">
        <f>SUM(D1663:D1667)</f>
        <v>0</v>
      </c>
      <c r="E1662" s="117">
        <f>SUM(E1663:E1667)</f>
        <v>0</v>
      </c>
      <c r="F1662" s="137" t="s">
        <v>1798</v>
      </c>
    </row>
    <row r="1663" spans="1:6" ht="18" x14ac:dyDescent="0.2">
      <c r="A1663" s="104"/>
      <c r="B1663" s="105" t="s">
        <v>1329</v>
      </c>
      <c r="C1663" s="125">
        <v>708</v>
      </c>
      <c r="D1663" s="121">
        <v>0</v>
      </c>
      <c r="E1663" s="121"/>
      <c r="F1663" s="137" t="s">
        <v>1798</v>
      </c>
    </row>
    <row r="1664" spans="1:6" ht="18" x14ac:dyDescent="0.2">
      <c r="A1664" s="104"/>
      <c r="B1664" s="105" t="s">
        <v>1330</v>
      </c>
      <c r="C1664" s="125">
        <v>120</v>
      </c>
      <c r="D1664" s="121">
        <v>0</v>
      </c>
      <c r="E1664" s="121"/>
      <c r="F1664" s="137" t="s">
        <v>1798</v>
      </c>
    </row>
    <row r="1665" spans="1:6" ht="18" x14ac:dyDescent="0.2">
      <c r="A1665" s="104"/>
      <c r="B1665" s="105" t="s">
        <v>1137</v>
      </c>
      <c r="C1665" s="125">
        <v>153</v>
      </c>
      <c r="D1665" s="121">
        <v>0</v>
      </c>
      <c r="E1665" s="121"/>
      <c r="F1665" s="137" t="s">
        <v>1798</v>
      </c>
    </row>
    <row r="1666" spans="1:6" ht="18" x14ac:dyDescent="0.2">
      <c r="A1666" s="104"/>
      <c r="B1666" s="105" t="s">
        <v>1331</v>
      </c>
      <c r="C1666" s="125">
        <v>175</v>
      </c>
      <c r="D1666" s="121">
        <v>0</v>
      </c>
      <c r="E1666" s="121"/>
      <c r="F1666" s="137" t="s">
        <v>1798</v>
      </c>
    </row>
    <row r="1667" spans="1:6" ht="18" x14ac:dyDescent="0.2">
      <c r="A1667" s="104"/>
      <c r="B1667" s="105" t="s">
        <v>1332</v>
      </c>
      <c r="C1667" s="125">
        <v>89</v>
      </c>
      <c r="D1667" s="121">
        <v>0</v>
      </c>
      <c r="E1667" s="121"/>
      <c r="F1667" s="137" t="s">
        <v>1798</v>
      </c>
    </row>
    <row r="1668" spans="1:6" ht="18" x14ac:dyDescent="0.2">
      <c r="A1668" s="114">
        <v>11</v>
      </c>
      <c r="B1668" s="115" t="s">
        <v>1765</v>
      </c>
      <c r="C1668" s="116">
        <v>606</v>
      </c>
      <c r="D1668" s="117">
        <f>SUM(D1669:D1670)</f>
        <v>0</v>
      </c>
      <c r="E1668" s="117">
        <f>SUM(E1669:E1670)</f>
        <v>0</v>
      </c>
      <c r="F1668" s="137" t="s">
        <v>1798</v>
      </c>
    </row>
    <row r="1669" spans="1:6" ht="18" x14ac:dyDescent="0.2">
      <c r="A1669" s="104"/>
      <c r="B1669" s="105" t="s">
        <v>1333</v>
      </c>
      <c r="C1669" s="125">
        <v>439</v>
      </c>
      <c r="D1669" s="121">
        <v>0</v>
      </c>
      <c r="E1669" s="121"/>
      <c r="F1669" s="137" t="s">
        <v>1798</v>
      </c>
    </row>
    <row r="1670" spans="1:6" ht="18" x14ac:dyDescent="0.2">
      <c r="A1670" s="104"/>
      <c r="B1670" s="105" t="s">
        <v>1334</v>
      </c>
      <c r="C1670" s="125">
        <v>167</v>
      </c>
      <c r="D1670" s="121">
        <v>0</v>
      </c>
      <c r="E1670" s="121"/>
      <c r="F1670" s="137" t="s">
        <v>1798</v>
      </c>
    </row>
    <row r="1671" spans="1:6" ht="18" x14ac:dyDescent="0.2">
      <c r="A1671" s="114">
        <v>12</v>
      </c>
      <c r="B1671" s="115" t="s">
        <v>1766</v>
      </c>
      <c r="C1671" s="116">
        <v>916</v>
      </c>
      <c r="D1671" s="117">
        <f>SUM(D1672:D1673)</f>
        <v>0</v>
      </c>
      <c r="E1671" s="117">
        <f>SUM(E1672:E1673)</f>
        <v>0</v>
      </c>
      <c r="F1671" s="137" t="s">
        <v>1798</v>
      </c>
    </row>
    <row r="1672" spans="1:6" ht="32" customHeight="1" x14ac:dyDescent="0.2">
      <c r="A1672" s="104"/>
      <c r="B1672" s="135" t="s">
        <v>1335</v>
      </c>
      <c r="C1672" s="125">
        <v>604</v>
      </c>
      <c r="D1672" s="121">
        <v>0</v>
      </c>
      <c r="E1672" s="121"/>
      <c r="F1672" s="137" t="s">
        <v>1798</v>
      </c>
    </row>
    <row r="1673" spans="1:6" ht="18" x14ac:dyDescent="0.2">
      <c r="A1673" s="104"/>
      <c r="B1673" s="105" t="s">
        <v>1336</v>
      </c>
      <c r="C1673" s="125">
        <v>312</v>
      </c>
      <c r="D1673" s="121">
        <v>0</v>
      </c>
      <c r="E1673" s="121"/>
      <c r="F1673" s="137" t="s">
        <v>1798</v>
      </c>
    </row>
    <row r="1674" spans="1:6" ht="18" x14ac:dyDescent="0.2">
      <c r="A1674" s="114">
        <v>13</v>
      </c>
      <c r="B1674" s="115" t="s">
        <v>1767</v>
      </c>
      <c r="C1674" s="116">
        <v>1329</v>
      </c>
      <c r="D1674" s="117">
        <f>SUM(D1675:D1678)</f>
        <v>0</v>
      </c>
      <c r="E1674" s="117">
        <f>SUM(E1675:E1678)</f>
        <v>0</v>
      </c>
      <c r="F1674" s="137" t="s">
        <v>1798</v>
      </c>
    </row>
    <row r="1675" spans="1:6" ht="18" x14ac:dyDescent="0.2">
      <c r="A1675" s="104"/>
      <c r="B1675" s="105" t="s">
        <v>1343</v>
      </c>
      <c r="C1675" s="125">
        <v>290</v>
      </c>
      <c r="D1675" s="121">
        <v>0</v>
      </c>
      <c r="E1675" s="121"/>
      <c r="F1675" s="137" t="s">
        <v>1798</v>
      </c>
    </row>
    <row r="1676" spans="1:6" ht="18" x14ac:dyDescent="0.2">
      <c r="A1676" s="104"/>
      <c r="B1676" s="105" t="s">
        <v>1344</v>
      </c>
      <c r="C1676" s="125">
        <v>775</v>
      </c>
      <c r="D1676" s="121">
        <v>0</v>
      </c>
      <c r="E1676" s="121"/>
      <c r="F1676" s="137" t="s">
        <v>1798</v>
      </c>
    </row>
    <row r="1677" spans="1:6" ht="18" x14ac:dyDescent="0.2">
      <c r="A1677" s="104"/>
      <c r="B1677" s="105" t="s">
        <v>1345</v>
      </c>
      <c r="C1677" s="125">
        <v>148</v>
      </c>
      <c r="D1677" s="121">
        <v>0</v>
      </c>
      <c r="E1677" s="121"/>
      <c r="F1677" s="137" t="s">
        <v>1798</v>
      </c>
    </row>
    <row r="1678" spans="1:6" ht="18" x14ac:dyDescent="0.2">
      <c r="A1678" s="104"/>
      <c r="B1678" s="105" t="s">
        <v>1346</v>
      </c>
      <c r="C1678" s="125">
        <v>116</v>
      </c>
      <c r="D1678" s="121">
        <v>0</v>
      </c>
      <c r="E1678" s="121"/>
      <c r="F1678" s="137" t="s">
        <v>1798</v>
      </c>
    </row>
    <row r="1679" spans="1:6" ht="18" x14ac:dyDescent="0.2">
      <c r="A1679" s="114">
        <v>14</v>
      </c>
      <c r="B1679" s="115" t="s">
        <v>1768</v>
      </c>
      <c r="C1679" s="116">
        <v>1136</v>
      </c>
      <c r="D1679" s="117">
        <f>SUM(D1680:D1686)</f>
        <v>0</v>
      </c>
      <c r="E1679" s="117">
        <f>SUM(E1680:E1686)</f>
        <v>0</v>
      </c>
      <c r="F1679" s="137" t="s">
        <v>1798</v>
      </c>
    </row>
    <row r="1680" spans="1:6" ht="18" x14ac:dyDescent="0.2">
      <c r="A1680" s="104"/>
      <c r="B1680" s="105" t="s">
        <v>1337</v>
      </c>
      <c r="C1680" s="125">
        <v>638</v>
      </c>
      <c r="D1680" s="121">
        <v>0</v>
      </c>
      <c r="E1680" s="121"/>
      <c r="F1680" s="137" t="s">
        <v>1798</v>
      </c>
    </row>
    <row r="1681" spans="1:6" ht="18" x14ac:dyDescent="0.2">
      <c r="A1681" s="104"/>
      <c r="B1681" s="105" t="s">
        <v>1338</v>
      </c>
      <c r="C1681" s="125">
        <v>31</v>
      </c>
      <c r="D1681" s="121">
        <v>0</v>
      </c>
      <c r="E1681" s="121"/>
      <c r="F1681" s="137" t="s">
        <v>1798</v>
      </c>
    </row>
    <row r="1682" spans="1:6" ht="18" x14ac:dyDescent="0.2">
      <c r="A1682" s="104"/>
      <c r="B1682" s="105" t="s">
        <v>1339</v>
      </c>
      <c r="C1682" s="125">
        <v>116</v>
      </c>
      <c r="D1682" s="121">
        <v>0</v>
      </c>
      <c r="E1682" s="121"/>
      <c r="F1682" s="137" t="s">
        <v>1798</v>
      </c>
    </row>
    <row r="1683" spans="1:6" ht="18" x14ac:dyDescent="0.2">
      <c r="A1683" s="104"/>
      <c r="B1683" s="105" t="s">
        <v>1340</v>
      </c>
      <c r="C1683" s="125">
        <v>134</v>
      </c>
      <c r="D1683" s="121">
        <v>0</v>
      </c>
      <c r="E1683" s="121"/>
      <c r="F1683" s="137" t="s">
        <v>1798</v>
      </c>
    </row>
    <row r="1684" spans="1:6" ht="18" x14ac:dyDescent="0.2">
      <c r="A1684" s="104"/>
      <c r="B1684" s="105" t="s">
        <v>843</v>
      </c>
      <c r="C1684" s="125">
        <v>123</v>
      </c>
      <c r="D1684" s="121">
        <v>0</v>
      </c>
      <c r="E1684" s="121"/>
      <c r="F1684" s="137" t="s">
        <v>1798</v>
      </c>
    </row>
    <row r="1685" spans="1:6" ht="18" x14ac:dyDescent="0.2">
      <c r="A1685" s="104"/>
      <c r="B1685" s="105" t="s">
        <v>1341</v>
      </c>
      <c r="C1685" s="125">
        <v>64</v>
      </c>
      <c r="D1685" s="121">
        <v>0</v>
      </c>
      <c r="E1685" s="121"/>
      <c r="F1685" s="137" t="s">
        <v>1798</v>
      </c>
    </row>
    <row r="1686" spans="1:6" ht="18" x14ac:dyDescent="0.2">
      <c r="A1686" s="104"/>
      <c r="B1686" s="105" t="s">
        <v>1342</v>
      </c>
      <c r="C1686" s="125">
        <v>30</v>
      </c>
      <c r="D1686" s="121">
        <v>0</v>
      </c>
      <c r="E1686" s="121"/>
      <c r="F1686" s="137" t="s">
        <v>1798</v>
      </c>
    </row>
    <row r="1687" spans="1:6" ht="18" x14ac:dyDescent="0.2">
      <c r="A1687" s="114">
        <v>15</v>
      </c>
      <c r="B1687" s="115" t="s">
        <v>1769</v>
      </c>
      <c r="C1687" s="116">
        <v>1201</v>
      </c>
      <c r="D1687" s="117">
        <f>SUM(D1688:D1691)</f>
        <v>0</v>
      </c>
      <c r="E1687" s="117">
        <f>SUM(E1688:E1691)</f>
        <v>0</v>
      </c>
      <c r="F1687" s="137" t="s">
        <v>1798</v>
      </c>
    </row>
    <row r="1688" spans="1:6" ht="32" customHeight="1" x14ac:dyDescent="0.2">
      <c r="A1688" s="104"/>
      <c r="B1688" s="135" t="s">
        <v>791</v>
      </c>
      <c r="C1688" s="125">
        <v>230</v>
      </c>
      <c r="D1688" s="121">
        <v>0</v>
      </c>
      <c r="E1688" s="121"/>
      <c r="F1688" s="137" t="s">
        <v>1798</v>
      </c>
    </row>
    <row r="1689" spans="1:6" ht="18" x14ac:dyDescent="0.2">
      <c r="A1689" s="104"/>
      <c r="B1689" s="105" t="s">
        <v>1347</v>
      </c>
      <c r="C1689" s="125">
        <v>669</v>
      </c>
      <c r="D1689" s="121">
        <v>0</v>
      </c>
      <c r="E1689" s="121"/>
      <c r="F1689" s="137" t="s">
        <v>1798</v>
      </c>
    </row>
    <row r="1690" spans="1:6" ht="18" x14ac:dyDescent="0.2">
      <c r="A1690" s="104"/>
      <c r="B1690" s="105" t="s">
        <v>1348</v>
      </c>
      <c r="C1690" s="125">
        <v>21</v>
      </c>
      <c r="D1690" s="121">
        <v>0</v>
      </c>
      <c r="E1690" s="121"/>
      <c r="F1690" s="137" t="s">
        <v>1798</v>
      </c>
    </row>
    <row r="1691" spans="1:6" ht="18" x14ac:dyDescent="0.2">
      <c r="A1691" s="104"/>
      <c r="B1691" s="105" t="s">
        <v>1349</v>
      </c>
      <c r="C1691" s="125">
        <v>281</v>
      </c>
      <c r="D1691" s="121">
        <v>0</v>
      </c>
      <c r="E1691" s="121"/>
      <c r="F1691" s="137" t="s">
        <v>1798</v>
      </c>
    </row>
    <row r="1692" spans="1:6" ht="18" x14ac:dyDescent="0.2">
      <c r="A1692" s="114">
        <v>16</v>
      </c>
      <c r="B1692" s="115" t="s">
        <v>1770</v>
      </c>
      <c r="C1692" s="116">
        <v>1963</v>
      </c>
      <c r="D1692" s="117">
        <f>SUM(D1693:D1695)</f>
        <v>0</v>
      </c>
      <c r="E1692" s="117">
        <f>SUM(E1693:E1695)</f>
        <v>0</v>
      </c>
      <c r="F1692" s="137" t="s">
        <v>1798</v>
      </c>
    </row>
    <row r="1693" spans="1:6" ht="18" x14ac:dyDescent="0.2">
      <c r="A1693" s="104"/>
      <c r="B1693" s="105" t="s">
        <v>1350</v>
      </c>
      <c r="C1693" s="125">
        <v>1051</v>
      </c>
      <c r="D1693" s="125">
        <v>0</v>
      </c>
      <c r="E1693" s="125"/>
      <c r="F1693" s="137" t="s">
        <v>1798</v>
      </c>
    </row>
    <row r="1694" spans="1:6" ht="18" x14ac:dyDescent="0.2">
      <c r="A1694" s="104"/>
      <c r="B1694" s="105" t="s">
        <v>1351</v>
      </c>
      <c r="C1694" s="125">
        <v>51</v>
      </c>
      <c r="D1694" s="125">
        <v>0</v>
      </c>
      <c r="E1694" s="125"/>
      <c r="F1694" s="137" t="s">
        <v>1798</v>
      </c>
    </row>
    <row r="1695" spans="1:6" ht="18" x14ac:dyDescent="0.2">
      <c r="A1695" s="59"/>
      <c r="B1695" s="105" t="s">
        <v>1352</v>
      </c>
      <c r="C1695" s="125">
        <v>861</v>
      </c>
      <c r="D1695" s="125">
        <v>0</v>
      </c>
      <c r="E1695" s="125"/>
      <c r="F1695" s="137" t="s">
        <v>1798</v>
      </c>
    </row>
    <row r="1696" spans="1:6" ht="112" customHeight="1" x14ac:dyDescent="0.2">
      <c r="A1696" s="132"/>
      <c r="B1696" s="138" t="s">
        <v>28</v>
      </c>
      <c r="C1696" s="96">
        <v>90000</v>
      </c>
      <c r="D1696" s="113">
        <f>D1697+D1699+D1710+D1719+D1727+D1737+D1743+D1756+D1761+D1771+D1782+D1788+D1792+D1798+D1806</f>
        <v>1</v>
      </c>
      <c r="E1696" s="113">
        <f>E1697+E1699+E1710+E1719+E1727+E1737+E1743+E1756+E1761+E1771+E1782+E1788+E1792+E1798+E1806</f>
        <v>1</v>
      </c>
      <c r="F1696" s="97">
        <f>E1696*100/D1696</f>
        <v>100</v>
      </c>
    </row>
    <row r="1697" spans="1:6" ht="16" x14ac:dyDescent="0.2">
      <c r="A1697" s="114">
        <v>1</v>
      </c>
      <c r="B1697" s="115" t="s">
        <v>1771</v>
      </c>
      <c r="C1697" s="116">
        <v>42465</v>
      </c>
      <c r="D1697" s="117">
        <f>SUM(D1698)</f>
        <v>1</v>
      </c>
      <c r="E1697" s="117">
        <f>SUM(E1698)</f>
        <v>1</v>
      </c>
      <c r="F1697" s="133">
        <f>E1697*100/D1697</f>
        <v>100</v>
      </c>
    </row>
    <row r="1698" spans="1:6" ht="16" x14ac:dyDescent="0.2">
      <c r="A1698" s="104"/>
      <c r="B1698" s="105" t="s">
        <v>1354</v>
      </c>
      <c r="C1698" s="125">
        <v>42465</v>
      </c>
      <c r="D1698" s="121">
        <v>1</v>
      </c>
      <c r="E1698" s="121">
        <v>1</v>
      </c>
      <c r="F1698" s="46">
        <f>E1698*100/D1698</f>
        <v>100</v>
      </c>
    </row>
    <row r="1699" spans="1:6" ht="18" x14ac:dyDescent="0.2">
      <c r="A1699" s="114">
        <v>2</v>
      </c>
      <c r="B1699" s="115" t="s">
        <v>1772</v>
      </c>
      <c r="C1699" s="116">
        <v>1177</v>
      </c>
      <c r="D1699" s="117">
        <f>SUM(D1700:D1709)</f>
        <v>0</v>
      </c>
      <c r="E1699" s="117">
        <f>SUM(E1700:E1709)</f>
        <v>0</v>
      </c>
      <c r="F1699" s="137" t="s">
        <v>1798</v>
      </c>
    </row>
    <row r="1700" spans="1:6" ht="18" x14ac:dyDescent="0.2">
      <c r="A1700" s="104"/>
      <c r="B1700" s="105" t="s">
        <v>1355</v>
      </c>
      <c r="C1700" s="125">
        <v>396</v>
      </c>
      <c r="D1700" s="121">
        <v>0</v>
      </c>
      <c r="E1700" s="121"/>
      <c r="F1700" s="137" t="s">
        <v>1798</v>
      </c>
    </row>
    <row r="1701" spans="1:6" ht="18" x14ac:dyDescent="0.2">
      <c r="A1701" s="104"/>
      <c r="B1701" s="105" t="s">
        <v>1356</v>
      </c>
      <c r="C1701" s="125">
        <v>18</v>
      </c>
      <c r="D1701" s="121">
        <v>0</v>
      </c>
      <c r="E1701" s="121"/>
      <c r="F1701" s="137" t="s">
        <v>1798</v>
      </c>
    </row>
    <row r="1702" spans="1:6" ht="18" x14ac:dyDescent="0.2">
      <c r="A1702" s="104"/>
      <c r="B1702" s="105" t="s">
        <v>1357</v>
      </c>
      <c r="C1702" s="125">
        <v>348</v>
      </c>
      <c r="D1702" s="121">
        <v>0</v>
      </c>
      <c r="E1702" s="121"/>
      <c r="F1702" s="137" t="s">
        <v>1798</v>
      </c>
    </row>
    <row r="1703" spans="1:6" ht="18" x14ac:dyDescent="0.2">
      <c r="A1703" s="104"/>
      <c r="B1703" s="105" t="s">
        <v>915</v>
      </c>
      <c r="C1703" s="125">
        <v>5</v>
      </c>
      <c r="D1703" s="121">
        <v>0</v>
      </c>
      <c r="E1703" s="121"/>
      <c r="F1703" s="137" t="s">
        <v>1798</v>
      </c>
    </row>
    <row r="1704" spans="1:6" ht="18" x14ac:dyDescent="0.2">
      <c r="A1704" s="104"/>
      <c r="B1704" s="105" t="s">
        <v>1358</v>
      </c>
      <c r="C1704" s="125">
        <v>108</v>
      </c>
      <c r="D1704" s="121">
        <v>0</v>
      </c>
      <c r="E1704" s="121"/>
      <c r="F1704" s="137" t="s">
        <v>1798</v>
      </c>
    </row>
    <row r="1705" spans="1:6" ht="18" x14ac:dyDescent="0.2">
      <c r="A1705" s="104"/>
      <c r="B1705" s="105" t="s">
        <v>934</v>
      </c>
      <c r="C1705" s="125">
        <v>8</v>
      </c>
      <c r="D1705" s="121">
        <v>0</v>
      </c>
      <c r="E1705" s="121"/>
      <c r="F1705" s="137" t="s">
        <v>1798</v>
      </c>
    </row>
    <row r="1706" spans="1:6" ht="18" x14ac:dyDescent="0.2">
      <c r="A1706" s="104"/>
      <c r="B1706" s="105" t="s">
        <v>1246</v>
      </c>
      <c r="C1706" s="125">
        <v>5</v>
      </c>
      <c r="D1706" s="121">
        <v>0</v>
      </c>
      <c r="E1706" s="121"/>
      <c r="F1706" s="137" t="s">
        <v>1798</v>
      </c>
    </row>
    <row r="1707" spans="1:6" ht="18" x14ac:dyDescent="0.2">
      <c r="A1707" s="104"/>
      <c r="B1707" s="105" t="s">
        <v>1359</v>
      </c>
      <c r="C1707" s="125">
        <v>16</v>
      </c>
      <c r="D1707" s="121">
        <v>0</v>
      </c>
      <c r="E1707" s="121"/>
      <c r="F1707" s="137" t="s">
        <v>1798</v>
      </c>
    </row>
    <row r="1708" spans="1:6" ht="18" x14ac:dyDescent="0.2">
      <c r="A1708" s="104"/>
      <c r="B1708" s="105" t="s">
        <v>1360</v>
      </c>
      <c r="C1708" s="125">
        <v>263</v>
      </c>
      <c r="D1708" s="121">
        <v>0</v>
      </c>
      <c r="E1708" s="121"/>
      <c r="F1708" s="137" t="s">
        <v>1798</v>
      </c>
    </row>
    <row r="1709" spans="1:6" ht="18" x14ac:dyDescent="0.2">
      <c r="A1709" s="104"/>
      <c r="B1709" s="105" t="s">
        <v>1127</v>
      </c>
      <c r="C1709" s="125">
        <v>11</v>
      </c>
      <c r="D1709" s="121">
        <v>0</v>
      </c>
      <c r="E1709" s="121"/>
      <c r="F1709" s="137" t="s">
        <v>1798</v>
      </c>
    </row>
    <row r="1710" spans="1:6" ht="18" x14ac:dyDescent="0.2">
      <c r="A1710" s="114">
        <v>3</v>
      </c>
      <c r="B1710" s="115" t="s">
        <v>1593</v>
      </c>
      <c r="C1710" s="116">
        <v>3011</v>
      </c>
      <c r="D1710" s="117">
        <f>SUM(D1711:D1718)</f>
        <v>0</v>
      </c>
      <c r="E1710" s="117">
        <f>SUM(E1711:E1718)</f>
        <v>0</v>
      </c>
      <c r="F1710" s="137" t="s">
        <v>1798</v>
      </c>
    </row>
    <row r="1711" spans="1:6" ht="18" x14ac:dyDescent="0.2">
      <c r="A1711" s="104"/>
      <c r="B1711" s="105" t="s">
        <v>1361</v>
      </c>
      <c r="C1711" s="125">
        <v>1600</v>
      </c>
      <c r="D1711" s="121">
        <v>0</v>
      </c>
      <c r="E1711" s="121"/>
      <c r="F1711" s="137" t="s">
        <v>1798</v>
      </c>
    </row>
    <row r="1712" spans="1:6" ht="18" x14ac:dyDescent="0.2">
      <c r="A1712" s="104"/>
      <c r="B1712" s="105" t="s">
        <v>1362</v>
      </c>
      <c r="C1712" s="125">
        <v>68</v>
      </c>
      <c r="D1712" s="121">
        <v>0</v>
      </c>
      <c r="E1712" s="121"/>
      <c r="F1712" s="137" t="s">
        <v>1798</v>
      </c>
    </row>
    <row r="1713" spans="1:6" ht="18" x14ac:dyDescent="0.2">
      <c r="A1713" s="104"/>
      <c r="B1713" s="105" t="s">
        <v>1363</v>
      </c>
      <c r="C1713" s="125">
        <v>301</v>
      </c>
      <c r="D1713" s="121">
        <v>0</v>
      </c>
      <c r="E1713" s="121"/>
      <c r="F1713" s="137" t="s">
        <v>1798</v>
      </c>
    </row>
    <row r="1714" spans="1:6" ht="18" x14ac:dyDescent="0.2">
      <c r="A1714" s="104"/>
      <c r="B1714" s="105" t="s">
        <v>1364</v>
      </c>
      <c r="C1714" s="125">
        <v>323</v>
      </c>
      <c r="D1714" s="121">
        <v>0</v>
      </c>
      <c r="E1714" s="121"/>
      <c r="F1714" s="137" t="s">
        <v>1798</v>
      </c>
    </row>
    <row r="1715" spans="1:6" ht="18" x14ac:dyDescent="0.2">
      <c r="A1715" s="104"/>
      <c r="B1715" s="105" t="s">
        <v>1365</v>
      </c>
      <c r="C1715" s="125">
        <v>343</v>
      </c>
      <c r="D1715" s="121">
        <v>0</v>
      </c>
      <c r="E1715" s="121"/>
      <c r="F1715" s="137" t="s">
        <v>1798</v>
      </c>
    </row>
    <row r="1716" spans="1:6" ht="18" x14ac:dyDescent="0.2">
      <c r="A1716" s="104"/>
      <c r="B1716" s="105" t="s">
        <v>1366</v>
      </c>
      <c r="C1716" s="125">
        <v>30</v>
      </c>
      <c r="D1716" s="121">
        <v>0</v>
      </c>
      <c r="E1716" s="121"/>
      <c r="F1716" s="137" t="s">
        <v>1798</v>
      </c>
    </row>
    <row r="1717" spans="1:6" ht="18" x14ac:dyDescent="0.2">
      <c r="A1717" s="104"/>
      <c r="B1717" s="105" t="s">
        <v>1367</v>
      </c>
      <c r="C1717" s="125">
        <v>59</v>
      </c>
      <c r="D1717" s="121">
        <v>0</v>
      </c>
      <c r="E1717" s="121"/>
      <c r="F1717" s="137" t="s">
        <v>1798</v>
      </c>
    </row>
    <row r="1718" spans="1:6" ht="18" x14ac:dyDescent="0.2">
      <c r="A1718" s="104"/>
      <c r="B1718" s="105" t="s">
        <v>851</v>
      </c>
      <c r="C1718" s="125">
        <v>287</v>
      </c>
      <c r="D1718" s="121">
        <v>0</v>
      </c>
      <c r="E1718" s="121"/>
      <c r="F1718" s="137" t="s">
        <v>1798</v>
      </c>
    </row>
    <row r="1719" spans="1:6" ht="18" x14ac:dyDescent="0.2">
      <c r="A1719" s="114">
        <v>4</v>
      </c>
      <c r="B1719" s="115" t="s">
        <v>1773</v>
      </c>
      <c r="C1719" s="116">
        <v>2078</v>
      </c>
      <c r="D1719" s="117">
        <f>SUM(D1720:D1726)</f>
        <v>0</v>
      </c>
      <c r="E1719" s="117">
        <f>SUM(E1720:E1726)</f>
        <v>0</v>
      </c>
      <c r="F1719" s="137" t="s">
        <v>1798</v>
      </c>
    </row>
    <row r="1720" spans="1:6" ht="18" x14ac:dyDescent="0.2">
      <c r="A1720" s="104"/>
      <c r="B1720" s="105" t="s">
        <v>1368</v>
      </c>
      <c r="C1720" s="125">
        <v>513</v>
      </c>
      <c r="D1720" s="62">
        <v>0</v>
      </c>
      <c r="E1720" s="121"/>
      <c r="F1720" s="137" t="s">
        <v>1798</v>
      </c>
    </row>
    <row r="1721" spans="1:6" ht="18" x14ac:dyDescent="0.2">
      <c r="A1721" s="104"/>
      <c r="B1721" s="105" t="s">
        <v>896</v>
      </c>
      <c r="C1721" s="125">
        <v>348</v>
      </c>
      <c r="D1721" s="121">
        <v>0</v>
      </c>
      <c r="E1721" s="121"/>
      <c r="F1721" s="137" t="s">
        <v>1798</v>
      </c>
    </row>
    <row r="1722" spans="1:6" ht="18" x14ac:dyDescent="0.2">
      <c r="A1722" s="104"/>
      <c r="B1722" s="105" t="s">
        <v>1369</v>
      </c>
      <c r="C1722" s="125">
        <v>0</v>
      </c>
      <c r="D1722" s="121">
        <v>0</v>
      </c>
      <c r="E1722" s="121"/>
      <c r="F1722" s="137" t="s">
        <v>1798</v>
      </c>
    </row>
    <row r="1723" spans="1:6" ht="18" x14ac:dyDescent="0.2">
      <c r="A1723" s="104"/>
      <c r="B1723" s="105" t="s">
        <v>1370</v>
      </c>
      <c r="C1723" s="125">
        <v>128</v>
      </c>
      <c r="D1723" s="121">
        <v>0</v>
      </c>
      <c r="E1723" s="121"/>
      <c r="F1723" s="137" t="s">
        <v>1798</v>
      </c>
    </row>
    <row r="1724" spans="1:6" ht="18" x14ac:dyDescent="0.2">
      <c r="A1724" s="104"/>
      <c r="B1724" s="105" t="s">
        <v>1371</v>
      </c>
      <c r="C1724" s="125">
        <v>588</v>
      </c>
      <c r="D1724" s="121">
        <v>0</v>
      </c>
      <c r="E1724" s="121"/>
      <c r="F1724" s="137" t="s">
        <v>1798</v>
      </c>
    </row>
    <row r="1725" spans="1:6" ht="18" x14ac:dyDescent="0.2">
      <c r="A1725" s="104"/>
      <c r="B1725" s="105" t="s">
        <v>1372</v>
      </c>
      <c r="C1725" s="125">
        <v>12</v>
      </c>
      <c r="D1725" s="121">
        <v>0</v>
      </c>
      <c r="E1725" s="121"/>
      <c r="F1725" s="137" t="s">
        <v>1798</v>
      </c>
    </row>
    <row r="1726" spans="1:6" ht="18" x14ac:dyDescent="0.2">
      <c r="A1726" s="104"/>
      <c r="B1726" s="105" t="s">
        <v>920</v>
      </c>
      <c r="C1726" s="125">
        <v>489</v>
      </c>
      <c r="D1726" s="121">
        <v>0</v>
      </c>
      <c r="E1726" s="121"/>
      <c r="F1726" s="137" t="s">
        <v>1798</v>
      </c>
    </row>
    <row r="1727" spans="1:6" ht="18" x14ac:dyDescent="0.2">
      <c r="A1727" s="114">
        <v>5</v>
      </c>
      <c r="B1727" s="115" t="s">
        <v>1774</v>
      </c>
      <c r="C1727" s="116">
        <v>1805</v>
      </c>
      <c r="D1727" s="117">
        <f>SUM(D1728:D1736)</f>
        <v>0</v>
      </c>
      <c r="E1727" s="117">
        <f>SUM(E1728:E1736)</f>
        <v>0</v>
      </c>
      <c r="F1727" s="137" t="s">
        <v>1798</v>
      </c>
    </row>
    <row r="1728" spans="1:6" ht="18" x14ac:dyDescent="0.2">
      <c r="A1728" s="104"/>
      <c r="B1728" s="105" t="s">
        <v>1373</v>
      </c>
      <c r="C1728" s="125">
        <v>678</v>
      </c>
      <c r="D1728" s="121">
        <v>0</v>
      </c>
      <c r="E1728" s="121"/>
      <c r="F1728" s="137" t="s">
        <v>1798</v>
      </c>
    </row>
    <row r="1729" spans="1:6" ht="18" x14ac:dyDescent="0.2">
      <c r="A1729" s="104"/>
      <c r="B1729" s="105" t="s">
        <v>1374</v>
      </c>
      <c r="C1729" s="125">
        <v>17</v>
      </c>
      <c r="D1729" s="121">
        <v>0</v>
      </c>
      <c r="E1729" s="121"/>
      <c r="F1729" s="137" t="s">
        <v>1798</v>
      </c>
    </row>
    <row r="1730" spans="1:6" ht="18" x14ac:dyDescent="0.2">
      <c r="A1730" s="104"/>
      <c r="B1730" s="105" t="s">
        <v>1375</v>
      </c>
      <c r="C1730" s="125">
        <v>323</v>
      </c>
      <c r="D1730" s="121">
        <v>0</v>
      </c>
      <c r="E1730" s="121"/>
      <c r="F1730" s="137" t="s">
        <v>1798</v>
      </c>
    </row>
    <row r="1731" spans="1:6" ht="18" x14ac:dyDescent="0.2">
      <c r="A1731" s="104"/>
      <c r="B1731" s="105" t="s">
        <v>1376</v>
      </c>
      <c r="C1731" s="125">
        <v>50</v>
      </c>
      <c r="D1731" s="121">
        <v>0</v>
      </c>
      <c r="E1731" s="121"/>
      <c r="F1731" s="137" t="s">
        <v>1798</v>
      </c>
    </row>
    <row r="1732" spans="1:6" ht="18" x14ac:dyDescent="0.2">
      <c r="A1732" s="104"/>
      <c r="B1732" s="105" t="s">
        <v>1377</v>
      </c>
      <c r="C1732" s="125">
        <v>202</v>
      </c>
      <c r="D1732" s="121">
        <v>0</v>
      </c>
      <c r="E1732" s="121"/>
      <c r="F1732" s="137" t="s">
        <v>1798</v>
      </c>
    </row>
    <row r="1733" spans="1:6" ht="18" x14ac:dyDescent="0.2">
      <c r="A1733" s="104"/>
      <c r="B1733" s="105" t="s">
        <v>1378</v>
      </c>
      <c r="C1733" s="125">
        <v>233</v>
      </c>
      <c r="D1733" s="62">
        <v>0</v>
      </c>
      <c r="E1733" s="121"/>
      <c r="F1733" s="137" t="s">
        <v>1798</v>
      </c>
    </row>
    <row r="1734" spans="1:6" ht="18" x14ac:dyDescent="0.2">
      <c r="A1734" s="104"/>
      <c r="B1734" s="105" t="s">
        <v>1379</v>
      </c>
      <c r="C1734" s="125">
        <v>166</v>
      </c>
      <c r="D1734" s="121">
        <v>0</v>
      </c>
      <c r="E1734" s="121"/>
      <c r="F1734" s="137" t="s">
        <v>1798</v>
      </c>
    </row>
    <row r="1735" spans="1:6" ht="18" x14ac:dyDescent="0.2">
      <c r="A1735" s="104"/>
      <c r="B1735" s="105" t="s">
        <v>1380</v>
      </c>
      <c r="C1735" s="125">
        <v>35</v>
      </c>
      <c r="D1735" s="121">
        <v>0</v>
      </c>
      <c r="E1735" s="121"/>
      <c r="F1735" s="137" t="s">
        <v>1798</v>
      </c>
    </row>
    <row r="1736" spans="1:6" ht="18" x14ac:dyDescent="0.2">
      <c r="A1736" s="104"/>
      <c r="B1736" s="105" t="s">
        <v>1381</v>
      </c>
      <c r="C1736" s="125">
        <v>101</v>
      </c>
      <c r="D1736" s="121">
        <v>0</v>
      </c>
      <c r="E1736" s="121"/>
      <c r="F1736" s="137" t="s">
        <v>1798</v>
      </c>
    </row>
    <row r="1737" spans="1:6" ht="18" x14ac:dyDescent="0.2">
      <c r="A1737" s="114">
        <v>6</v>
      </c>
      <c r="B1737" s="115" t="s">
        <v>1775</v>
      </c>
      <c r="C1737" s="116">
        <v>2827</v>
      </c>
      <c r="D1737" s="117">
        <f>SUM(D1738:D1742)</f>
        <v>0</v>
      </c>
      <c r="E1737" s="117">
        <f>SUM(E1738:E1742)</f>
        <v>0</v>
      </c>
      <c r="F1737" s="137" t="s">
        <v>1798</v>
      </c>
    </row>
    <row r="1738" spans="1:6" ht="18" x14ac:dyDescent="0.2">
      <c r="A1738" s="104"/>
      <c r="B1738" s="105" t="s">
        <v>1392</v>
      </c>
      <c r="C1738" s="125">
        <v>2085</v>
      </c>
      <c r="D1738" s="121">
        <v>0</v>
      </c>
      <c r="E1738" s="121">
        <v>0</v>
      </c>
      <c r="F1738" s="137" t="s">
        <v>1798</v>
      </c>
    </row>
    <row r="1739" spans="1:6" ht="18" x14ac:dyDescent="0.2">
      <c r="A1739" s="104"/>
      <c r="B1739" s="105" t="s">
        <v>1393</v>
      </c>
      <c r="C1739" s="125">
        <v>628</v>
      </c>
      <c r="D1739" s="121">
        <v>0</v>
      </c>
      <c r="E1739" s="121"/>
      <c r="F1739" s="137" t="s">
        <v>1798</v>
      </c>
    </row>
    <row r="1740" spans="1:6" ht="18" x14ac:dyDescent="0.2">
      <c r="A1740" s="104"/>
      <c r="B1740" s="105" t="s">
        <v>1394</v>
      </c>
      <c r="C1740" s="125">
        <v>68</v>
      </c>
      <c r="D1740" s="121">
        <v>0</v>
      </c>
      <c r="E1740" s="121"/>
      <c r="F1740" s="137" t="s">
        <v>1798</v>
      </c>
    </row>
    <row r="1741" spans="1:6" ht="18" x14ac:dyDescent="0.2">
      <c r="A1741" s="104"/>
      <c r="B1741" s="105" t="s">
        <v>1395</v>
      </c>
      <c r="C1741" s="125">
        <v>1</v>
      </c>
      <c r="D1741" s="121">
        <v>0</v>
      </c>
      <c r="E1741" s="121"/>
      <c r="F1741" s="137" t="s">
        <v>1798</v>
      </c>
    </row>
    <row r="1742" spans="1:6" ht="18" x14ac:dyDescent="0.2">
      <c r="A1742" s="104"/>
      <c r="B1742" s="105" t="s">
        <v>1396</v>
      </c>
      <c r="C1742" s="125">
        <v>45</v>
      </c>
      <c r="D1742" s="121">
        <v>0</v>
      </c>
      <c r="E1742" s="121"/>
      <c r="F1742" s="137" t="s">
        <v>1798</v>
      </c>
    </row>
    <row r="1743" spans="1:6" ht="18" x14ac:dyDescent="0.2">
      <c r="A1743" s="114">
        <v>7</v>
      </c>
      <c r="B1743" s="115" t="s">
        <v>1660</v>
      </c>
      <c r="C1743" s="116">
        <v>7397</v>
      </c>
      <c r="D1743" s="117">
        <f>SUM(D1744:D1755)</f>
        <v>0</v>
      </c>
      <c r="E1743" s="117">
        <f>SUM(E1744:E1755)</f>
        <v>0</v>
      </c>
      <c r="F1743" s="137" t="s">
        <v>1798</v>
      </c>
    </row>
    <row r="1744" spans="1:6" ht="18" x14ac:dyDescent="0.2">
      <c r="A1744" s="104"/>
      <c r="B1744" s="105" t="s">
        <v>805</v>
      </c>
      <c r="C1744" s="125">
        <v>1552</v>
      </c>
      <c r="D1744" s="121">
        <v>0</v>
      </c>
      <c r="E1744" s="121"/>
      <c r="F1744" s="137" t="s">
        <v>1798</v>
      </c>
    </row>
    <row r="1745" spans="1:6" ht="18" x14ac:dyDescent="0.2">
      <c r="A1745" s="104"/>
      <c r="B1745" s="105" t="s">
        <v>1382</v>
      </c>
      <c r="C1745" s="125">
        <v>3</v>
      </c>
      <c r="D1745" s="121">
        <v>0</v>
      </c>
      <c r="E1745" s="121"/>
      <c r="F1745" s="137" t="s">
        <v>1798</v>
      </c>
    </row>
    <row r="1746" spans="1:6" ht="18" x14ac:dyDescent="0.2">
      <c r="A1746" s="104"/>
      <c r="B1746" s="105" t="s">
        <v>1383</v>
      </c>
      <c r="C1746" s="125">
        <v>537</v>
      </c>
      <c r="D1746" s="121">
        <v>0</v>
      </c>
      <c r="E1746" s="121"/>
      <c r="F1746" s="137" t="s">
        <v>1798</v>
      </c>
    </row>
    <row r="1747" spans="1:6" ht="18" x14ac:dyDescent="0.2">
      <c r="A1747" s="104"/>
      <c r="B1747" s="105" t="s">
        <v>1384</v>
      </c>
      <c r="C1747" s="125">
        <v>193</v>
      </c>
      <c r="D1747" s="121">
        <v>0</v>
      </c>
      <c r="E1747" s="121"/>
      <c r="F1747" s="137" t="s">
        <v>1798</v>
      </c>
    </row>
    <row r="1748" spans="1:6" ht="18" x14ac:dyDescent="0.2">
      <c r="A1748" s="104"/>
      <c r="B1748" s="105" t="s">
        <v>1385</v>
      </c>
      <c r="C1748" s="125">
        <v>794</v>
      </c>
      <c r="D1748" s="121">
        <v>0</v>
      </c>
      <c r="E1748" s="121"/>
      <c r="F1748" s="137" t="s">
        <v>1798</v>
      </c>
    </row>
    <row r="1749" spans="1:6" ht="18" x14ac:dyDescent="0.2">
      <c r="A1749" s="104"/>
      <c r="B1749" s="105" t="s">
        <v>1386</v>
      </c>
      <c r="C1749" s="125">
        <v>9</v>
      </c>
      <c r="D1749" s="121">
        <v>0</v>
      </c>
      <c r="E1749" s="121"/>
      <c r="F1749" s="137" t="s">
        <v>1798</v>
      </c>
    </row>
    <row r="1750" spans="1:6" ht="18" x14ac:dyDescent="0.2">
      <c r="A1750" s="104"/>
      <c r="B1750" s="105" t="s">
        <v>1387</v>
      </c>
      <c r="C1750" s="125">
        <v>10</v>
      </c>
      <c r="D1750" s="121">
        <v>0</v>
      </c>
      <c r="E1750" s="121"/>
      <c r="F1750" s="137" t="s">
        <v>1798</v>
      </c>
    </row>
    <row r="1751" spans="1:6" ht="18" x14ac:dyDescent="0.2">
      <c r="A1751" s="104"/>
      <c r="B1751" s="105" t="s">
        <v>1388</v>
      </c>
      <c r="C1751" s="125">
        <v>1191</v>
      </c>
      <c r="D1751" s="121">
        <v>0</v>
      </c>
      <c r="E1751" s="121"/>
      <c r="F1751" s="137" t="s">
        <v>1798</v>
      </c>
    </row>
    <row r="1752" spans="1:6" ht="18" x14ac:dyDescent="0.2">
      <c r="A1752" s="104"/>
      <c r="B1752" s="105" t="s">
        <v>1389</v>
      </c>
      <c r="C1752" s="125">
        <v>39</v>
      </c>
      <c r="D1752" s="121">
        <v>0</v>
      </c>
      <c r="E1752" s="121"/>
      <c r="F1752" s="137" t="s">
        <v>1798</v>
      </c>
    </row>
    <row r="1753" spans="1:6" ht="18" x14ac:dyDescent="0.2">
      <c r="A1753" s="104"/>
      <c r="B1753" s="105" t="s">
        <v>1390</v>
      </c>
      <c r="C1753" s="125">
        <v>173</v>
      </c>
      <c r="D1753" s="121">
        <v>0</v>
      </c>
      <c r="E1753" s="121"/>
      <c r="F1753" s="137" t="s">
        <v>1798</v>
      </c>
    </row>
    <row r="1754" spans="1:6" ht="18" x14ac:dyDescent="0.2">
      <c r="A1754" s="104"/>
      <c r="B1754" s="105" t="s">
        <v>1295</v>
      </c>
      <c r="C1754" s="125">
        <v>2825</v>
      </c>
      <c r="D1754" s="121">
        <v>0</v>
      </c>
      <c r="E1754" s="121"/>
      <c r="F1754" s="137" t="s">
        <v>1798</v>
      </c>
    </row>
    <row r="1755" spans="1:6" ht="18" x14ac:dyDescent="0.2">
      <c r="A1755" s="104"/>
      <c r="B1755" s="105" t="s">
        <v>1391</v>
      </c>
      <c r="C1755" s="125">
        <v>71</v>
      </c>
      <c r="D1755" s="121">
        <v>0</v>
      </c>
      <c r="E1755" s="121"/>
      <c r="F1755" s="137" t="s">
        <v>1798</v>
      </c>
    </row>
    <row r="1756" spans="1:6" ht="18" x14ac:dyDescent="0.2">
      <c r="A1756" s="114">
        <v>8</v>
      </c>
      <c r="B1756" s="115" t="s">
        <v>1694</v>
      </c>
      <c r="C1756" s="116">
        <v>2612</v>
      </c>
      <c r="D1756" s="117">
        <f>SUM(D1757:D1760)</f>
        <v>0</v>
      </c>
      <c r="E1756" s="117">
        <f>SUM(E1757:E1760)</f>
        <v>0</v>
      </c>
      <c r="F1756" s="137" t="s">
        <v>1798</v>
      </c>
    </row>
    <row r="1757" spans="1:6" ht="18" x14ac:dyDescent="0.2">
      <c r="A1757" s="104"/>
      <c r="B1757" s="105" t="s">
        <v>961</v>
      </c>
      <c r="C1757" s="125">
        <v>1699</v>
      </c>
      <c r="D1757" s="121">
        <v>0</v>
      </c>
      <c r="E1757" s="121"/>
      <c r="F1757" s="137" t="s">
        <v>1798</v>
      </c>
    </row>
    <row r="1758" spans="1:6" ht="18" x14ac:dyDescent="0.2">
      <c r="A1758" s="104"/>
      <c r="B1758" s="105" t="s">
        <v>1397</v>
      </c>
      <c r="C1758" s="125">
        <v>864</v>
      </c>
      <c r="D1758" s="121">
        <v>0</v>
      </c>
      <c r="E1758" s="121"/>
      <c r="F1758" s="137" t="s">
        <v>1798</v>
      </c>
    </row>
    <row r="1759" spans="1:6" ht="18" x14ac:dyDescent="0.2">
      <c r="A1759" s="104"/>
      <c r="B1759" s="105" t="s">
        <v>1022</v>
      </c>
      <c r="C1759" s="125">
        <v>29</v>
      </c>
      <c r="D1759" s="121">
        <v>0</v>
      </c>
      <c r="E1759" s="121"/>
      <c r="F1759" s="137" t="s">
        <v>1798</v>
      </c>
    </row>
    <row r="1760" spans="1:6" ht="18" x14ac:dyDescent="0.2">
      <c r="A1760" s="104"/>
      <c r="B1760" s="105" t="s">
        <v>1269</v>
      </c>
      <c r="C1760" s="125">
        <v>20</v>
      </c>
      <c r="D1760" s="121">
        <v>0</v>
      </c>
      <c r="E1760" s="121"/>
      <c r="F1760" s="137" t="s">
        <v>1798</v>
      </c>
    </row>
    <row r="1761" spans="1:6" ht="18" x14ac:dyDescent="0.2">
      <c r="A1761" s="114">
        <v>9</v>
      </c>
      <c r="B1761" s="115" t="s">
        <v>1776</v>
      </c>
      <c r="C1761" s="116">
        <v>4036</v>
      </c>
      <c r="D1761" s="117">
        <f>SUM(D1762:D1770)</f>
        <v>0</v>
      </c>
      <c r="E1761" s="117">
        <f>SUM(E1762:E1770)</f>
        <v>0</v>
      </c>
      <c r="F1761" s="137" t="s">
        <v>1798</v>
      </c>
    </row>
    <row r="1762" spans="1:6" ht="18" x14ac:dyDescent="0.2">
      <c r="A1762" s="104"/>
      <c r="B1762" s="105" t="s">
        <v>1398</v>
      </c>
      <c r="C1762" s="125">
        <v>1246</v>
      </c>
      <c r="D1762" s="121">
        <v>0</v>
      </c>
      <c r="E1762" s="121"/>
      <c r="F1762" s="137" t="s">
        <v>1798</v>
      </c>
    </row>
    <row r="1763" spans="1:6" ht="18" x14ac:dyDescent="0.2">
      <c r="A1763" s="104"/>
      <c r="B1763" s="105" t="s">
        <v>1229</v>
      </c>
      <c r="C1763" s="125">
        <v>623</v>
      </c>
      <c r="D1763" s="121">
        <v>0</v>
      </c>
      <c r="E1763" s="121"/>
      <c r="F1763" s="137" t="s">
        <v>1798</v>
      </c>
    </row>
    <row r="1764" spans="1:6" ht="18" x14ac:dyDescent="0.2">
      <c r="A1764" s="104"/>
      <c r="B1764" s="105" t="s">
        <v>1399</v>
      </c>
      <c r="C1764" s="125">
        <v>230</v>
      </c>
      <c r="D1764" s="121">
        <v>0</v>
      </c>
      <c r="E1764" s="121"/>
      <c r="F1764" s="137" t="s">
        <v>1798</v>
      </c>
    </row>
    <row r="1765" spans="1:6" ht="18" x14ac:dyDescent="0.2">
      <c r="A1765" s="104"/>
      <c r="B1765" s="105" t="s">
        <v>1400</v>
      </c>
      <c r="C1765" s="125">
        <v>28</v>
      </c>
      <c r="D1765" s="121">
        <v>0</v>
      </c>
      <c r="E1765" s="121"/>
      <c r="F1765" s="137" t="s">
        <v>1798</v>
      </c>
    </row>
    <row r="1766" spans="1:6" ht="18" x14ac:dyDescent="0.2">
      <c r="A1766" s="104"/>
      <c r="B1766" s="105" t="s">
        <v>1401</v>
      </c>
      <c r="C1766" s="125">
        <v>337</v>
      </c>
      <c r="D1766" s="121">
        <v>0</v>
      </c>
      <c r="E1766" s="121"/>
      <c r="F1766" s="137" t="s">
        <v>1798</v>
      </c>
    </row>
    <row r="1767" spans="1:6" ht="18" x14ac:dyDescent="0.2">
      <c r="A1767" s="104"/>
      <c r="B1767" s="105" t="s">
        <v>1402</v>
      </c>
      <c r="C1767" s="125">
        <v>844</v>
      </c>
      <c r="D1767" s="121">
        <v>0</v>
      </c>
      <c r="E1767" s="121"/>
      <c r="F1767" s="137" t="s">
        <v>1798</v>
      </c>
    </row>
    <row r="1768" spans="1:6" ht="18" x14ac:dyDescent="0.2">
      <c r="A1768" s="104"/>
      <c r="B1768" s="105" t="s">
        <v>1403</v>
      </c>
      <c r="C1768" s="125">
        <v>10</v>
      </c>
      <c r="D1768" s="121">
        <v>0</v>
      </c>
      <c r="E1768" s="121"/>
      <c r="F1768" s="137" t="s">
        <v>1798</v>
      </c>
    </row>
    <row r="1769" spans="1:6" ht="18" x14ac:dyDescent="0.2">
      <c r="A1769" s="104"/>
      <c r="B1769" s="105" t="s">
        <v>1404</v>
      </c>
      <c r="C1769" s="125">
        <v>548</v>
      </c>
      <c r="D1769" s="121">
        <v>0</v>
      </c>
      <c r="E1769" s="121"/>
      <c r="F1769" s="137" t="s">
        <v>1798</v>
      </c>
    </row>
    <row r="1770" spans="1:6" ht="18" x14ac:dyDescent="0.2">
      <c r="A1770" s="104"/>
      <c r="B1770" s="105" t="s">
        <v>1405</v>
      </c>
      <c r="C1770" s="125">
        <v>170</v>
      </c>
      <c r="D1770" s="121">
        <v>0</v>
      </c>
      <c r="E1770" s="121"/>
      <c r="F1770" s="137" t="s">
        <v>1798</v>
      </c>
    </row>
    <row r="1771" spans="1:6" ht="18" x14ac:dyDescent="0.2">
      <c r="A1771" s="114">
        <v>10</v>
      </c>
      <c r="B1771" s="115" t="s">
        <v>1777</v>
      </c>
      <c r="C1771" s="116">
        <v>2245</v>
      </c>
      <c r="D1771" s="117">
        <f>SUM(D1772:D1781)</f>
        <v>0</v>
      </c>
      <c r="E1771" s="117">
        <f>SUM(E1772:E1781)</f>
        <v>0</v>
      </c>
      <c r="F1771" s="137" t="s">
        <v>1798</v>
      </c>
    </row>
    <row r="1772" spans="1:6" ht="18" x14ac:dyDescent="0.2">
      <c r="A1772" s="104"/>
      <c r="B1772" s="105" t="s">
        <v>1406</v>
      </c>
      <c r="C1772" s="125">
        <v>822</v>
      </c>
      <c r="D1772" s="121">
        <v>0</v>
      </c>
      <c r="E1772" s="121"/>
      <c r="F1772" s="137" t="s">
        <v>1798</v>
      </c>
    </row>
    <row r="1773" spans="1:6" ht="18" x14ac:dyDescent="0.2">
      <c r="A1773" s="104"/>
      <c r="B1773" s="105" t="s">
        <v>1407</v>
      </c>
      <c r="C1773" s="125">
        <v>96</v>
      </c>
      <c r="D1773" s="121">
        <v>0</v>
      </c>
      <c r="E1773" s="121"/>
      <c r="F1773" s="137" t="s">
        <v>1798</v>
      </c>
    </row>
    <row r="1774" spans="1:6" ht="18" x14ac:dyDescent="0.2">
      <c r="A1774" s="104"/>
      <c r="B1774" s="105" t="s">
        <v>1408</v>
      </c>
      <c r="C1774" s="125">
        <v>20</v>
      </c>
      <c r="D1774" s="121">
        <v>0</v>
      </c>
      <c r="E1774" s="121"/>
      <c r="F1774" s="137" t="s">
        <v>1798</v>
      </c>
    </row>
    <row r="1775" spans="1:6" ht="18" x14ac:dyDescent="0.2">
      <c r="A1775" s="104"/>
      <c r="B1775" s="105" t="s">
        <v>1409</v>
      </c>
      <c r="C1775" s="125">
        <v>70</v>
      </c>
      <c r="D1775" s="121">
        <v>0</v>
      </c>
      <c r="E1775" s="121"/>
      <c r="F1775" s="137" t="s">
        <v>1798</v>
      </c>
    </row>
    <row r="1776" spans="1:6" ht="18" x14ac:dyDescent="0.2">
      <c r="A1776" s="104"/>
      <c r="B1776" s="105" t="s">
        <v>1410</v>
      </c>
      <c r="C1776" s="125">
        <v>509</v>
      </c>
      <c r="D1776" s="121">
        <v>0</v>
      </c>
      <c r="E1776" s="121"/>
      <c r="F1776" s="137" t="s">
        <v>1798</v>
      </c>
    </row>
    <row r="1777" spans="1:6" ht="18" x14ac:dyDescent="0.2">
      <c r="A1777" s="104"/>
      <c r="B1777" s="105" t="s">
        <v>1411</v>
      </c>
      <c r="C1777" s="125">
        <v>0</v>
      </c>
      <c r="D1777" s="121">
        <v>0</v>
      </c>
      <c r="E1777" s="121"/>
      <c r="F1777" s="137" t="s">
        <v>1798</v>
      </c>
    </row>
    <row r="1778" spans="1:6" ht="18" x14ac:dyDescent="0.2">
      <c r="A1778" s="104"/>
      <c r="B1778" s="105" t="s">
        <v>1412</v>
      </c>
      <c r="C1778" s="125">
        <v>70</v>
      </c>
      <c r="D1778" s="121">
        <v>0</v>
      </c>
      <c r="E1778" s="121"/>
      <c r="F1778" s="137" t="s">
        <v>1798</v>
      </c>
    </row>
    <row r="1779" spans="1:6" ht="18" x14ac:dyDescent="0.2">
      <c r="A1779" s="104"/>
      <c r="B1779" s="105" t="s">
        <v>1413</v>
      </c>
      <c r="C1779" s="125">
        <v>115</v>
      </c>
      <c r="D1779" s="121">
        <v>0</v>
      </c>
      <c r="E1779" s="121"/>
      <c r="F1779" s="137" t="s">
        <v>1798</v>
      </c>
    </row>
    <row r="1780" spans="1:6" ht="18" x14ac:dyDescent="0.2">
      <c r="A1780" s="104"/>
      <c r="B1780" s="105" t="s">
        <v>1414</v>
      </c>
      <c r="C1780" s="125">
        <v>514</v>
      </c>
      <c r="D1780" s="62">
        <v>0</v>
      </c>
      <c r="E1780" s="121"/>
      <c r="F1780" s="137" t="s">
        <v>1798</v>
      </c>
    </row>
    <row r="1781" spans="1:6" ht="18" x14ac:dyDescent="0.2">
      <c r="A1781" s="104"/>
      <c r="B1781" s="105" t="s">
        <v>1415</v>
      </c>
      <c r="C1781" s="125">
        <v>29</v>
      </c>
      <c r="D1781" s="121">
        <v>0</v>
      </c>
      <c r="E1781" s="121"/>
      <c r="F1781" s="137" t="s">
        <v>1798</v>
      </c>
    </row>
    <row r="1782" spans="1:6" ht="18" x14ac:dyDescent="0.2">
      <c r="A1782" s="114">
        <v>11</v>
      </c>
      <c r="B1782" s="115" t="s">
        <v>1778</v>
      </c>
      <c r="C1782" s="116">
        <v>7336</v>
      </c>
      <c r="D1782" s="117">
        <f>SUM(D1783:D1787)</f>
        <v>0</v>
      </c>
      <c r="E1782" s="117">
        <f>SUM(E1783:E1787)</f>
        <v>0</v>
      </c>
      <c r="F1782" s="137" t="s">
        <v>1798</v>
      </c>
    </row>
    <row r="1783" spans="1:6" ht="18" x14ac:dyDescent="0.2">
      <c r="A1783" s="104"/>
      <c r="B1783" s="105" t="s">
        <v>1416</v>
      </c>
      <c r="C1783" s="125">
        <v>6048</v>
      </c>
      <c r="D1783" s="121">
        <v>0</v>
      </c>
      <c r="E1783" s="121"/>
      <c r="F1783" s="137" t="s">
        <v>1798</v>
      </c>
    </row>
    <row r="1784" spans="1:6" ht="18" x14ac:dyDescent="0.2">
      <c r="A1784" s="104"/>
      <c r="B1784" s="105" t="s">
        <v>1417</v>
      </c>
      <c r="C1784" s="125">
        <v>532</v>
      </c>
      <c r="D1784" s="121">
        <v>0</v>
      </c>
      <c r="E1784" s="121"/>
      <c r="F1784" s="137" t="s">
        <v>1798</v>
      </c>
    </row>
    <row r="1785" spans="1:6" ht="18" x14ac:dyDescent="0.2">
      <c r="A1785" s="104"/>
      <c r="B1785" s="105" t="s">
        <v>1418</v>
      </c>
      <c r="C1785" s="125">
        <v>33</v>
      </c>
      <c r="D1785" s="121">
        <v>0</v>
      </c>
      <c r="E1785" s="121"/>
      <c r="F1785" s="137" t="s">
        <v>1798</v>
      </c>
    </row>
    <row r="1786" spans="1:6" ht="18" x14ac:dyDescent="0.2">
      <c r="A1786" s="104"/>
      <c r="B1786" s="105" t="s">
        <v>1419</v>
      </c>
      <c r="C1786" s="125">
        <v>201</v>
      </c>
      <c r="D1786" s="121">
        <v>0</v>
      </c>
      <c r="E1786" s="121"/>
      <c r="F1786" s="137" t="s">
        <v>1798</v>
      </c>
    </row>
    <row r="1787" spans="1:6" ht="18" x14ac:dyDescent="0.2">
      <c r="A1787" s="104"/>
      <c r="B1787" s="105" t="s">
        <v>1420</v>
      </c>
      <c r="C1787" s="125">
        <v>522</v>
      </c>
      <c r="D1787" s="62">
        <v>0</v>
      </c>
      <c r="E1787" s="121"/>
      <c r="F1787" s="137" t="s">
        <v>1798</v>
      </c>
    </row>
    <row r="1788" spans="1:6" ht="18" x14ac:dyDescent="0.2">
      <c r="A1788" s="114">
        <v>12</v>
      </c>
      <c r="B1788" s="115" t="s">
        <v>1779</v>
      </c>
      <c r="C1788" s="116">
        <v>1860</v>
      </c>
      <c r="D1788" s="117">
        <f>SUM(D1789:D1791)</f>
        <v>0</v>
      </c>
      <c r="E1788" s="117">
        <f>SUM(E1789:E1791)</f>
        <v>0</v>
      </c>
      <c r="F1788" s="137" t="s">
        <v>1798</v>
      </c>
    </row>
    <row r="1789" spans="1:6" ht="18" x14ac:dyDescent="0.2">
      <c r="A1789" s="104"/>
      <c r="B1789" s="105" t="s">
        <v>1421</v>
      </c>
      <c r="C1789" s="125">
        <v>1273</v>
      </c>
      <c r="D1789" s="121">
        <v>0</v>
      </c>
      <c r="E1789" s="121"/>
      <c r="F1789" s="137" t="s">
        <v>1798</v>
      </c>
    </row>
    <row r="1790" spans="1:6" ht="18" x14ac:dyDescent="0.2">
      <c r="A1790" s="104"/>
      <c r="B1790" s="105" t="s">
        <v>1422</v>
      </c>
      <c r="C1790" s="125">
        <v>286</v>
      </c>
      <c r="D1790" s="121">
        <v>0</v>
      </c>
      <c r="E1790" s="121"/>
      <c r="F1790" s="137" t="s">
        <v>1798</v>
      </c>
    </row>
    <row r="1791" spans="1:6" ht="18" x14ac:dyDescent="0.2">
      <c r="A1791" s="104"/>
      <c r="B1791" s="105" t="s">
        <v>1423</v>
      </c>
      <c r="C1791" s="125">
        <v>301</v>
      </c>
      <c r="D1791" s="121">
        <v>0</v>
      </c>
      <c r="E1791" s="121"/>
      <c r="F1791" s="137" t="s">
        <v>1798</v>
      </c>
    </row>
    <row r="1792" spans="1:6" ht="18" x14ac:dyDescent="0.2">
      <c r="A1792" s="114">
        <v>13</v>
      </c>
      <c r="B1792" s="115" t="s">
        <v>1780</v>
      </c>
      <c r="C1792" s="116">
        <v>6172</v>
      </c>
      <c r="D1792" s="117">
        <f>SUM(D1793:D1797)</f>
        <v>0</v>
      </c>
      <c r="E1792" s="117">
        <f>SUM(E1793:E1797)</f>
        <v>0</v>
      </c>
      <c r="F1792" s="137" t="s">
        <v>1798</v>
      </c>
    </row>
    <row r="1793" spans="1:6" ht="18" x14ac:dyDescent="0.2">
      <c r="A1793" s="104"/>
      <c r="B1793" s="105" t="s">
        <v>1424</v>
      </c>
      <c r="C1793" s="125">
        <v>5439</v>
      </c>
      <c r="D1793" s="62">
        <v>0</v>
      </c>
      <c r="E1793" s="121"/>
      <c r="F1793" s="137" t="s">
        <v>1798</v>
      </c>
    </row>
    <row r="1794" spans="1:6" ht="18" x14ac:dyDescent="0.2">
      <c r="A1794" s="104"/>
      <c r="B1794" s="105" t="s">
        <v>1425</v>
      </c>
      <c r="C1794" s="125">
        <v>662</v>
      </c>
      <c r="D1794" s="121">
        <v>0</v>
      </c>
      <c r="E1794" s="121"/>
      <c r="F1794" s="137" t="s">
        <v>1798</v>
      </c>
    </row>
    <row r="1795" spans="1:6" ht="18" x14ac:dyDescent="0.2">
      <c r="A1795" s="104"/>
      <c r="B1795" s="105" t="s">
        <v>1234</v>
      </c>
      <c r="C1795" s="125">
        <v>8</v>
      </c>
      <c r="D1795" s="121">
        <v>0</v>
      </c>
      <c r="E1795" s="121"/>
      <c r="F1795" s="137" t="s">
        <v>1798</v>
      </c>
    </row>
    <row r="1796" spans="1:6" ht="18" x14ac:dyDescent="0.2">
      <c r="A1796" s="104"/>
      <c r="B1796" s="105" t="s">
        <v>1426</v>
      </c>
      <c r="C1796" s="125">
        <v>39</v>
      </c>
      <c r="D1796" s="121">
        <v>0</v>
      </c>
      <c r="E1796" s="121"/>
      <c r="F1796" s="137" t="s">
        <v>1798</v>
      </c>
    </row>
    <row r="1797" spans="1:6" ht="18" x14ac:dyDescent="0.2">
      <c r="A1797" s="104"/>
      <c r="B1797" s="105" t="s">
        <v>1427</v>
      </c>
      <c r="C1797" s="125">
        <v>24</v>
      </c>
      <c r="D1797" s="121">
        <v>0</v>
      </c>
      <c r="E1797" s="121"/>
      <c r="F1797" s="137" t="s">
        <v>1798</v>
      </c>
    </row>
    <row r="1798" spans="1:6" ht="18" x14ac:dyDescent="0.2">
      <c r="A1798" s="114">
        <v>14</v>
      </c>
      <c r="B1798" s="115" t="s">
        <v>1781</v>
      </c>
      <c r="C1798" s="116">
        <v>1700</v>
      </c>
      <c r="D1798" s="117">
        <f>SUM(D1799:D1805)</f>
        <v>0</v>
      </c>
      <c r="E1798" s="117">
        <f>SUM(E1799:E1805)</f>
        <v>0</v>
      </c>
      <c r="F1798" s="137" t="s">
        <v>1798</v>
      </c>
    </row>
    <row r="1799" spans="1:6" ht="18" x14ac:dyDescent="0.2">
      <c r="A1799" s="104"/>
      <c r="B1799" s="105" t="s">
        <v>1428</v>
      </c>
      <c r="C1799" s="125">
        <v>518</v>
      </c>
      <c r="D1799" s="121">
        <v>0</v>
      </c>
      <c r="E1799" s="121"/>
      <c r="F1799" s="137" t="s">
        <v>1798</v>
      </c>
    </row>
    <row r="1800" spans="1:6" ht="18" x14ac:dyDescent="0.2">
      <c r="A1800" s="104"/>
      <c r="B1800" s="105" t="s">
        <v>1429</v>
      </c>
      <c r="C1800" s="125">
        <v>356</v>
      </c>
      <c r="D1800" s="121">
        <v>0</v>
      </c>
      <c r="E1800" s="121"/>
      <c r="F1800" s="137" t="s">
        <v>1798</v>
      </c>
    </row>
    <row r="1801" spans="1:6" ht="18" x14ac:dyDescent="0.2">
      <c r="A1801" s="104"/>
      <c r="B1801" s="105" t="s">
        <v>1430</v>
      </c>
      <c r="C1801" s="125">
        <v>27</v>
      </c>
      <c r="D1801" s="121">
        <v>0</v>
      </c>
      <c r="E1801" s="121"/>
      <c r="F1801" s="137" t="s">
        <v>1798</v>
      </c>
    </row>
    <row r="1802" spans="1:6" ht="18" x14ac:dyDescent="0.2">
      <c r="A1802" s="104"/>
      <c r="B1802" s="105" t="s">
        <v>1431</v>
      </c>
      <c r="C1802" s="125">
        <v>5</v>
      </c>
      <c r="D1802" s="121">
        <v>0</v>
      </c>
      <c r="E1802" s="121"/>
      <c r="F1802" s="137" t="s">
        <v>1798</v>
      </c>
    </row>
    <row r="1803" spans="1:6" ht="18" x14ac:dyDescent="0.2">
      <c r="A1803" s="104"/>
      <c r="B1803" s="105" t="s">
        <v>906</v>
      </c>
      <c r="C1803" s="125">
        <v>21</v>
      </c>
      <c r="D1803" s="121">
        <v>0</v>
      </c>
      <c r="E1803" s="121"/>
      <c r="F1803" s="137" t="s">
        <v>1798</v>
      </c>
    </row>
    <row r="1804" spans="1:6" ht="18" x14ac:dyDescent="0.2">
      <c r="A1804" s="104"/>
      <c r="B1804" s="105" t="s">
        <v>1432</v>
      </c>
      <c r="C1804" s="125">
        <v>70</v>
      </c>
      <c r="D1804" s="121">
        <v>0</v>
      </c>
      <c r="E1804" s="121"/>
      <c r="F1804" s="137" t="s">
        <v>1798</v>
      </c>
    </row>
    <row r="1805" spans="1:6" ht="18" x14ac:dyDescent="0.2">
      <c r="A1805" s="104"/>
      <c r="B1805" s="105" t="s">
        <v>1433</v>
      </c>
      <c r="C1805" s="125">
        <v>703</v>
      </c>
      <c r="D1805" s="121">
        <v>0</v>
      </c>
      <c r="E1805" s="121"/>
      <c r="F1805" s="137" t="s">
        <v>1798</v>
      </c>
    </row>
    <row r="1806" spans="1:6" ht="18" x14ac:dyDescent="0.2">
      <c r="A1806" s="114">
        <v>15</v>
      </c>
      <c r="B1806" s="115" t="s">
        <v>1353</v>
      </c>
      <c r="C1806" s="116">
        <v>3314</v>
      </c>
      <c r="D1806" s="117">
        <f>SUM(D1807:D1814)</f>
        <v>0</v>
      </c>
      <c r="E1806" s="117">
        <f>SUM(E1807:E1814)</f>
        <v>0</v>
      </c>
      <c r="F1806" s="137" t="s">
        <v>1798</v>
      </c>
    </row>
    <row r="1807" spans="1:6" ht="18" x14ac:dyDescent="0.2">
      <c r="A1807" s="104"/>
      <c r="B1807" s="105" t="s">
        <v>1434</v>
      </c>
      <c r="C1807" s="125">
        <v>763</v>
      </c>
      <c r="D1807" s="121">
        <v>0</v>
      </c>
      <c r="E1807" s="121"/>
      <c r="F1807" s="137" t="s">
        <v>1798</v>
      </c>
    </row>
    <row r="1808" spans="1:6" ht="18" x14ac:dyDescent="0.2">
      <c r="A1808" s="104"/>
      <c r="B1808" s="105" t="s">
        <v>1435</v>
      </c>
      <c r="C1808" s="125">
        <v>79</v>
      </c>
      <c r="D1808" s="121">
        <v>0</v>
      </c>
      <c r="E1808" s="121"/>
      <c r="F1808" s="137" t="s">
        <v>1798</v>
      </c>
    </row>
    <row r="1809" spans="1:6" ht="18" x14ac:dyDescent="0.2">
      <c r="A1809" s="104"/>
      <c r="B1809" s="105" t="s">
        <v>1436</v>
      </c>
      <c r="C1809" s="125">
        <v>684</v>
      </c>
      <c r="D1809" s="121">
        <v>0</v>
      </c>
      <c r="E1809" s="121"/>
      <c r="F1809" s="137" t="s">
        <v>1798</v>
      </c>
    </row>
    <row r="1810" spans="1:6" ht="18" x14ac:dyDescent="0.2">
      <c r="A1810" s="104"/>
      <c r="B1810" s="105" t="s">
        <v>1437</v>
      </c>
      <c r="C1810" s="125">
        <v>721</v>
      </c>
      <c r="D1810" s="121">
        <v>0</v>
      </c>
      <c r="E1810" s="121"/>
      <c r="F1810" s="137" t="s">
        <v>1798</v>
      </c>
    </row>
    <row r="1811" spans="1:6" ht="18" x14ac:dyDescent="0.2">
      <c r="A1811" s="104"/>
      <c r="B1811" s="105" t="s">
        <v>1438</v>
      </c>
      <c r="C1811" s="125">
        <v>178</v>
      </c>
      <c r="D1811" s="121">
        <v>0</v>
      </c>
      <c r="E1811" s="121"/>
      <c r="F1811" s="137" t="s">
        <v>1798</v>
      </c>
    </row>
    <row r="1812" spans="1:6" ht="18" x14ac:dyDescent="0.2">
      <c r="A1812" s="104"/>
      <c r="B1812" s="105" t="s">
        <v>1050</v>
      </c>
      <c r="C1812" s="125">
        <v>408</v>
      </c>
      <c r="D1812" s="121">
        <v>0</v>
      </c>
      <c r="E1812" s="121"/>
      <c r="F1812" s="137" t="s">
        <v>1798</v>
      </c>
    </row>
    <row r="1813" spans="1:6" ht="18" x14ac:dyDescent="0.2">
      <c r="A1813" s="104"/>
      <c r="B1813" s="105" t="s">
        <v>1439</v>
      </c>
      <c r="C1813" s="125">
        <v>116</v>
      </c>
      <c r="D1813" s="121">
        <v>0</v>
      </c>
      <c r="E1813" s="121"/>
      <c r="F1813" s="137" t="s">
        <v>1798</v>
      </c>
    </row>
    <row r="1814" spans="1:6" ht="18" x14ac:dyDescent="0.2">
      <c r="A1814" s="59"/>
      <c r="B1814" s="105" t="s">
        <v>1440</v>
      </c>
      <c r="C1814" s="64">
        <v>365</v>
      </c>
      <c r="D1814" s="121">
        <v>0</v>
      </c>
      <c r="E1814" s="121"/>
      <c r="F1814" s="137" t="s">
        <v>1798</v>
      </c>
    </row>
    <row r="1815" spans="1:6" ht="16" x14ac:dyDescent="0.2">
      <c r="A1815" s="131"/>
      <c r="B1815" s="129" t="s">
        <v>29</v>
      </c>
      <c r="C1815" s="130">
        <v>57400</v>
      </c>
      <c r="D1815" s="113">
        <f>D1816+D1821+D1830+D1832+D1837+D1842+D1853+D1860+D1865+D1871+D1877+D1883+D1888+D1895+D1901+D1906+D1913</f>
        <v>1</v>
      </c>
      <c r="E1815" s="113">
        <f>E1816+E1821+E1830+E1832+E1837+E1842+E1853+E1860+E1865+E1871+E1877+E1883+E1888+E1895+E1901+E1906+E1913</f>
        <v>1</v>
      </c>
      <c r="F1815" s="97">
        <f>E1815*100/D1815</f>
        <v>100</v>
      </c>
    </row>
    <row r="1816" spans="1:6" ht="16" x14ac:dyDescent="0.2">
      <c r="A1816" s="114">
        <v>1</v>
      </c>
      <c r="B1816" s="115" t="s">
        <v>1782</v>
      </c>
      <c r="C1816" s="116">
        <v>24914</v>
      </c>
      <c r="D1816" s="117">
        <f>SUM(D1817:D1820)</f>
        <v>1</v>
      </c>
      <c r="E1816" s="117">
        <f>SUM(E1817:E1820)</f>
        <v>1</v>
      </c>
      <c r="F1816" s="133">
        <f>E1816*100/D1816</f>
        <v>100</v>
      </c>
    </row>
    <row r="1817" spans="1:6" ht="16" x14ac:dyDescent="0.2">
      <c r="A1817" s="104"/>
      <c r="B1817" s="105" t="s">
        <v>10</v>
      </c>
      <c r="C1817" s="125">
        <v>24526</v>
      </c>
      <c r="D1817" s="121">
        <v>1</v>
      </c>
      <c r="E1817" s="121">
        <v>1</v>
      </c>
      <c r="F1817" s="46">
        <f>E1817*100/D1817</f>
        <v>100</v>
      </c>
    </row>
    <row r="1818" spans="1:6" ht="18" x14ac:dyDescent="0.2">
      <c r="A1818" s="104"/>
      <c r="B1818" s="105" t="s">
        <v>1441</v>
      </c>
      <c r="C1818" s="125">
        <v>135</v>
      </c>
      <c r="D1818" s="121">
        <v>0</v>
      </c>
      <c r="E1818" s="121"/>
      <c r="F1818" s="137" t="s">
        <v>1798</v>
      </c>
    </row>
    <row r="1819" spans="1:6" ht="18" x14ac:dyDescent="0.2">
      <c r="A1819" s="104"/>
      <c r="B1819" s="105" t="s">
        <v>1442</v>
      </c>
      <c r="C1819" s="125">
        <v>109</v>
      </c>
      <c r="D1819" s="121">
        <v>0</v>
      </c>
      <c r="E1819" s="121"/>
      <c r="F1819" s="137" t="s">
        <v>1798</v>
      </c>
    </row>
    <row r="1820" spans="1:6" ht="18" x14ac:dyDescent="0.2">
      <c r="A1820" s="104"/>
      <c r="B1820" s="105" t="s">
        <v>1443</v>
      </c>
      <c r="C1820" s="125">
        <v>144</v>
      </c>
      <c r="D1820" s="121">
        <v>0</v>
      </c>
      <c r="E1820" s="121"/>
      <c r="F1820" s="137" t="s">
        <v>1798</v>
      </c>
    </row>
    <row r="1821" spans="1:6" ht="18" x14ac:dyDescent="0.2">
      <c r="A1821" s="114">
        <v>2</v>
      </c>
      <c r="B1821" s="115" t="s">
        <v>1783</v>
      </c>
      <c r="C1821" s="116">
        <v>8031</v>
      </c>
      <c r="D1821" s="117">
        <f>SUM(D1822:D1829)</f>
        <v>0</v>
      </c>
      <c r="E1821" s="117">
        <f>SUM(E1822:E1829)</f>
        <v>0</v>
      </c>
      <c r="F1821" s="137" t="s">
        <v>1798</v>
      </c>
    </row>
    <row r="1822" spans="1:6" ht="18" x14ac:dyDescent="0.2">
      <c r="A1822" s="104"/>
      <c r="B1822" s="105" t="s">
        <v>1444</v>
      </c>
      <c r="C1822" s="125">
        <v>7914</v>
      </c>
      <c r="D1822" s="62">
        <v>0</v>
      </c>
      <c r="E1822" s="121"/>
      <c r="F1822" s="137" t="s">
        <v>1798</v>
      </c>
    </row>
    <row r="1823" spans="1:6" ht="18" x14ac:dyDescent="0.2">
      <c r="A1823" s="104"/>
      <c r="B1823" s="105" t="s">
        <v>1445</v>
      </c>
      <c r="C1823" s="125">
        <v>39</v>
      </c>
      <c r="D1823" s="121">
        <v>0</v>
      </c>
      <c r="E1823" s="121"/>
      <c r="F1823" s="137" t="s">
        <v>1798</v>
      </c>
    </row>
    <row r="1824" spans="1:6" ht="18" x14ac:dyDescent="0.2">
      <c r="A1824" s="104"/>
      <c r="B1824" s="105" t="s">
        <v>1446</v>
      </c>
      <c r="C1824" s="125">
        <v>4</v>
      </c>
      <c r="D1824" s="121">
        <v>0</v>
      </c>
      <c r="E1824" s="121"/>
      <c r="F1824" s="137" t="s">
        <v>1798</v>
      </c>
    </row>
    <row r="1825" spans="1:6" ht="18" x14ac:dyDescent="0.2">
      <c r="A1825" s="104"/>
      <c r="B1825" s="105" t="s">
        <v>1447</v>
      </c>
      <c r="C1825" s="125">
        <v>2</v>
      </c>
      <c r="D1825" s="121">
        <v>0</v>
      </c>
      <c r="E1825" s="121"/>
      <c r="F1825" s="137" t="s">
        <v>1798</v>
      </c>
    </row>
    <row r="1826" spans="1:6" ht="18" x14ac:dyDescent="0.2">
      <c r="A1826" s="104"/>
      <c r="B1826" s="105" t="s">
        <v>1448</v>
      </c>
      <c r="C1826" s="125">
        <v>22</v>
      </c>
      <c r="D1826" s="121">
        <v>0</v>
      </c>
      <c r="E1826" s="121"/>
      <c r="F1826" s="137" t="s">
        <v>1798</v>
      </c>
    </row>
    <row r="1827" spans="1:6" ht="18" x14ac:dyDescent="0.2">
      <c r="A1827" s="104"/>
      <c r="B1827" s="105" t="s">
        <v>1449</v>
      </c>
      <c r="C1827" s="125">
        <v>16</v>
      </c>
      <c r="D1827" s="121">
        <v>0</v>
      </c>
      <c r="E1827" s="121"/>
      <c r="F1827" s="137" t="s">
        <v>1798</v>
      </c>
    </row>
    <row r="1828" spans="1:6" ht="18" x14ac:dyDescent="0.2">
      <c r="A1828" s="104"/>
      <c r="B1828" s="105" t="s">
        <v>1450</v>
      </c>
      <c r="C1828" s="125">
        <v>21</v>
      </c>
      <c r="D1828" s="121">
        <v>0</v>
      </c>
      <c r="E1828" s="121"/>
      <c r="F1828" s="137" t="s">
        <v>1798</v>
      </c>
    </row>
    <row r="1829" spans="1:6" ht="18" x14ac:dyDescent="0.2">
      <c r="A1829" s="104"/>
      <c r="B1829" s="105" t="s">
        <v>1451</v>
      </c>
      <c r="C1829" s="125">
        <v>13</v>
      </c>
      <c r="D1829" s="121">
        <v>0</v>
      </c>
      <c r="E1829" s="121"/>
      <c r="F1829" s="137" t="s">
        <v>1798</v>
      </c>
    </row>
    <row r="1830" spans="1:6" ht="18" x14ac:dyDescent="0.2">
      <c r="A1830" s="114">
        <v>3</v>
      </c>
      <c r="B1830" s="115" t="s">
        <v>1784</v>
      </c>
      <c r="C1830" s="116">
        <v>2796</v>
      </c>
      <c r="D1830" s="117">
        <f>SUM(D1831)</f>
        <v>0</v>
      </c>
      <c r="E1830" s="117">
        <f>SUM(E1831)</f>
        <v>0</v>
      </c>
      <c r="F1830" s="137" t="s">
        <v>1798</v>
      </c>
    </row>
    <row r="1831" spans="1:6" ht="18" x14ac:dyDescent="0.2">
      <c r="A1831" s="104"/>
      <c r="B1831" s="105" t="s">
        <v>1452</v>
      </c>
      <c r="C1831" s="125">
        <v>2796</v>
      </c>
      <c r="D1831" s="121">
        <v>0</v>
      </c>
      <c r="E1831" s="121"/>
      <c r="F1831" s="137" t="s">
        <v>1798</v>
      </c>
    </row>
    <row r="1832" spans="1:6" ht="18" x14ac:dyDescent="0.2">
      <c r="A1832" s="114">
        <v>4</v>
      </c>
      <c r="B1832" s="115" t="s">
        <v>1671</v>
      </c>
      <c r="C1832" s="116">
        <v>1496</v>
      </c>
      <c r="D1832" s="117">
        <f>SUM(D1833:D1836)</f>
        <v>0</v>
      </c>
      <c r="E1832" s="117">
        <f>SUM(E1833:E1836)</f>
        <v>0</v>
      </c>
      <c r="F1832" s="137" t="s">
        <v>1798</v>
      </c>
    </row>
    <row r="1833" spans="1:6" ht="18" x14ac:dyDescent="0.2">
      <c r="A1833" s="104"/>
      <c r="B1833" s="105" t="s">
        <v>835</v>
      </c>
      <c r="C1833" s="125">
        <v>1004</v>
      </c>
      <c r="D1833" s="121">
        <v>0</v>
      </c>
      <c r="E1833" s="121"/>
      <c r="F1833" s="137" t="s">
        <v>1798</v>
      </c>
    </row>
    <row r="1834" spans="1:6" ht="18" x14ac:dyDescent="0.2">
      <c r="A1834" s="104"/>
      <c r="B1834" s="105" t="s">
        <v>733</v>
      </c>
      <c r="C1834" s="125">
        <v>136</v>
      </c>
      <c r="D1834" s="121">
        <v>0</v>
      </c>
      <c r="E1834" s="121"/>
      <c r="F1834" s="137" t="s">
        <v>1798</v>
      </c>
    </row>
    <row r="1835" spans="1:6" ht="18" x14ac:dyDescent="0.2">
      <c r="A1835" s="104"/>
      <c r="B1835" s="105" t="s">
        <v>1453</v>
      </c>
      <c r="C1835" s="125">
        <v>316</v>
      </c>
      <c r="D1835" s="121">
        <v>0</v>
      </c>
      <c r="E1835" s="121"/>
      <c r="F1835" s="137" t="s">
        <v>1798</v>
      </c>
    </row>
    <row r="1836" spans="1:6" ht="18" x14ac:dyDescent="0.2">
      <c r="A1836" s="104"/>
      <c r="B1836" s="105" t="s">
        <v>1454</v>
      </c>
      <c r="C1836" s="125">
        <v>40</v>
      </c>
      <c r="D1836" s="121">
        <v>0</v>
      </c>
      <c r="E1836" s="121"/>
      <c r="F1836" s="137" t="s">
        <v>1798</v>
      </c>
    </row>
    <row r="1837" spans="1:6" ht="18" x14ac:dyDescent="0.2">
      <c r="A1837" s="114">
        <v>5</v>
      </c>
      <c r="B1837" s="115" t="s">
        <v>1785</v>
      </c>
      <c r="C1837" s="116">
        <v>1265</v>
      </c>
      <c r="D1837" s="117">
        <f>SUM(D1838:D1841)</f>
        <v>0</v>
      </c>
      <c r="E1837" s="117">
        <f>SUM(E1838:E1841)</f>
        <v>0</v>
      </c>
      <c r="F1837" s="137" t="s">
        <v>1798</v>
      </c>
    </row>
    <row r="1838" spans="1:6" ht="18" x14ac:dyDescent="0.2">
      <c r="A1838" s="104"/>
      <c r="B1838" s="105" t="s">
        <v>1455</v>
      </c>
      <c r="C1838" s="125">
        <v>879</v>
      </c>
      <c r="D1838" s="121">
        <v>0</v>
      </c>
      <c r="E1838" s="121"/>
      <c r="F1838" s="137" t="s">
        <v>1798</v>
      </c>
    </row>
    <row r="1839" spans="1:6" ht="18" x14ac:dyDescent="0.2">
      <c r="A1839" s="104"/>
      <c r="B1839" s="105" t="s">
        <v>1456</v>
      </c>
      <c r="C1839" s="125">
        <v>28</v>
      </c>
      <c r="D1839" s="121">
        <v>0</v>
      </c>
      <c r="E1839" s="121"/>
      <c r="F1839" s="137" t="s">
        <v>1798</v>
      </c>
    </row>
    <row r="1840" spans="1:6" ht="18" x14ac:dyDescent="0.2">
      <c r="A1840" s="104"/>
      <c r="B1840" s="105" t="s">
        <v>1457</v>
      </c>
      <c r="C1840" s="125">
        <v>338</v>
      </c>
      <c r="D1840" s="121">
        <v>0</v>
      </c>
      <c r="E1840" s="121"/>
      <c r="F1840" s="137" t="s">
        <v>1798</v>
      </c>
    </row>
    <row r="1841" spans="1:6" ht="18" x14ac:dyDescent="0.2">
      <c r="A1841" s="104"/>
      <c r="B1841" s="105" t="s">
        <v>1458</v>
      </c>
      <c r="C1841" s="125">
        <v>20</v>
      </c>
      <c r="D1841" s="121">
        <v>0</v>
      </c>
      <c r="E1841" s="121"/>
      <c r="F1841" s="137" t="s">
        <v>1798</v>
      </c>
    </row>
    <row r="1842" spans="1:6" ht="18" x14ac:dyDescent="0.2">
      <c r="A1842" s="114">
        <v>6</v>
      </c>
      <c r="B1842" s="115" t="s">
        <v>1786</v>
      </c>
      <c r="C1842" s="116">
        <v>1589</v>
      </c>
      <c r="D1842" s="117">
        <f>SUM(D1843:D1852)</f>
        <v>0</v>
      </c>
      <c r="E1842" s="117">
        <f>SUM(E1843:E1852)</f>
        <v>0</v>
      </c>
      <c r="F1842" s="137" t="s">
        <v>1798</v>
      </c>
    </row>
    <row r="1843" spans="1:6" ht="18" x14ac:dyDescent="0.2">
      <c r="A1843" s="104"/>
      <c r="B1843" s="105" t="s">
        <v>1459</v>
      </c>
      <c r="C1843" s="125">
        <v>960</v>
      </c>
      <c r="D1843" s="121">
        <v>0</v>
      </c>
      <c r="E1843" s="121"/>
      <c r="F1843" s="137" t="s">
        <v>1798</v>
      </c>
    </row>
    <row r="1844" spans="1:6" ht="18" x14ac:dyDescent="0.2">
      <c r="A1844" s="104"/>
      <c r="B1844" s="105" t="s">
        <v>930</v>
      </c>
      <c r="C1844" s="125">
        <v>39</v>
      </c>
      <c r="D1844" s="121">
        <v>0</v>
      </c>
      <c r="E1844" s="121"/>
      <c r="F1844" s="137" t="s">
        <v>1798</v>
      </c>
    </row>
    <row r="1845" spans="1:6" ht="18" x14ac:dyDescent="0.2">
      <c r="A1845" s="104"/>
      <c r="B1845" s="105" t="s">
        <v>1460</v>
      </c>
      <c r="C1845" s="125">
        <v>30</v>
      </c>
      <c r="D1845" s="121">
        <v>0</v>
      </c>
      <c r="E1845" s="121"/>
      <c r="F1845" s="137" t="s">
        <v>1798</v>
      </c>
    </row>
    <row r="1846" spans="1:6" ht="18" x14ac:dyDescent="0.2">
      <c r="A1846" s="104"/>
      <c r="B1846" s="105" t="s">
        <v>1461</v>
      </c>
      <c r="C1846" s="125">
        <v>103</v>
      </c>
      <c r="D1846" s="121">
        <v>0</v>
      </c>
      <c r="E1846" s="121"/>
      <c r="F1846" s="137" t="s">
        <v>1798</v>
      </c>
    </row>
    <row r="1847" spans="1:6" ht="18" x14ac:dyDescent="0.2">
      <c r="A1847" s="104"/>
      <c r="B1847" s="105" t="s">
        <v>1462</v>
      </c>
      <c r="C1847" s="125">
        <v>34</v>
      </c>
      <c r="D1847" s="121">
        <v>0</v>
      </c>
      <c r="E1847" s="121"/>
      <c r="F1847" s="137" t="s">
        <v>1798</v>
      </c>
    </row>
    <row r="1848" spans="1:6" ht="18" x14ac:dyDescent="0.2">
      <c r="A1848" s="104"/>
      <c r="B1848" s="105" t="s">
        <v>1463</v>
      </c>
      <c r="C1848" s="125">
        <v>45</v>
      </c>
      <c r="D1848" s="121">
        <v>0</v>
      </c>
      <c r="E1848" s="121"/>
      <c r="F1848" s="137" t="s">
        <v>1798</v>
      </c>
    </row>
    <row r="1849" spans="1:6" ht="18" x14ac:dyDescent="0.2">
      <c r="A1849" s="104"/>
      <c r="B1849" s="105" t="s">
        <v>1464</v>
      </c>
      <c r="C1849" s="125">
        <v>134</v>
      </c>
      <c r="D1849" s="121">
        <v>0</v>
      </c>
      <c r="E1849" s="121"/>
      <c r="F1849" s="137" t="s">
        <v>1798</v>
      </c>
    </row>
    <row r="1850" spans="1:6" ht="18" x14ac:dyDescent="0.2">
      <c r="A1850" s="104"/>
      <c r="B1850" s="105" t="s">
        <v>1437</v>
      </c>
      <c r="C1850" s="125">
        <v>167</v>
      </c>
      <c r="D1850" s="121">
        <v>0</v>
      </c>
      <c r="E1850" s="121"/>
      <c r="F1850" s="137" t="s">
        <v>1798</v>
      </c>
    </row>
    <row r="1851" spans="1:6" ht="18" x14ac:dyDescent="0.2">
      <c r="A1851" s="104"/>
      <c r="B1851" s="105" t="s">
        <v>1465</v>
      </c>
      <c r="C1851" s="125">
        <v>20</v>
      </c>
      <c r="D1851" s="121">
        <v>0</v>
      </c>
      <c r="E1851" s="121"/>
      <c r="F1851" s="137" t="s">
        <v>1798</v>
      </c>
    </row>
    <row r="1852" spans="1:6" ht="18" x14ac:dyDescent="0.2">
      <c r="A1852" s="104"/>
      <c r="B1852" s="105" t="s">
        <v>1466</v>
      </c>
      <c r="C1852" s="125">
        <v>57</v>
      </c>
      <c r="D1852" s="121">
        <v>0</v>
      </c>
      <c r="E1852" s="121"/>
      <c r="F1852" s="137" t="s">
        <v>1798</v>
      </c>
    </row>
    <row r="1853" spans="1:6" ht="18" x14ac:dyDescent="0.2">
      <c r="A1853" s="114">
        <v>7</v>
      </c>
      <c r="B1853" s="115" t="s">
        <v>1787</v>
      </c>
      <c r="C1853" s="116">
        <v>3566</v>
      </c>
      <c r="D1853" s="117">
        <f>SUM(D1854:D1859)</f>
        <v>0</v>
      </c>
      <c r="E1853" s="117">
        <f>SUM(E1854:E1859)</f>
        <v>0</v>
      </c>
      <c r="F1853" s="137" t="s">
        <v>1798</v>
      </c>
    </row>
    <row r="1854" spans="1:6" ht="32" customHeight="1" x14ac:dyDescent="0.2">
      <c r="A1854" s="104"/>
      <c r="B1854" s="135" t="s">
        <v>1467</v>
      </c>
      <c r="C1854" s="125">
        <v>2573</v>
      </c>
      <c r="D1854" s="121">
        <v>0</v>
      </c>
      <c r="E1854" s="121"/>
      <c r="F1854" s="137" t="s">
        <v>1798</v>
      </c>
    </row>
    <row r="1855" spans="1:6" ht="18" x14ac:dyDescent="0.2">
      <c r="A1855" s="104"/>
      <c r="B1855" s="105" t="s">
        <v>1468</v>
      </c>
      <c r="C1855" s="125">
        <v>35</v>
      </c>
      <c r="D1855" s="121">
        <v>0</v>
      </c>
      <c r="E1855" s="121"/>
      <c r="F1855" s="137" t="s">
        <v>1798</v>
      </c>
    </row>
    <row r="1856" spans="1:6" ht="18" x14ac:dyDescent="0.2">
      <c r="A1856" s="104"/>
      <c r="B1856" s="105" t="s">
        <v>1469</v>
      </c>
      <c r="C1856" s="125">
        <v>173</v>
      </c>
      <c r="D1856" s="121">
        <v>0</v>
      </c>
      <c r="E1856" s="121"/>
      <c r="F1856" s="137" t="s">
        <v>1798</v>
      </c>
    </row>
    <row r="1857" spans="1:6" ht="18" x14ac:dyDescent="0.2">
      <c r="A1857" s="104"/>
      <c r="B1857" s="105" t="s">
        <v>1470</v>
      </c>
      <c r="C1857" s="125">
        <v>9</v>
      </c>
      <c r="D1857" s="121">
        <v>0</v>
      </c>
      <c r="E1857" s="121"/>
      <c r="F1857" s="137" t="s">
        <v>1798</v>
      </c>
    </row>
    <row r="1858" spans="1:6" ht="18" x14ac:dyDescent="0.2">
      <c r="A1858" s="104"/>
      <c r="B1858" s="105" t="s">
        <v>820</v>
      </c>
      <c r="C1858" s="125">
        <v>49</v>
      </c>
      <c r="D1858" s="121">
        <v>0</v>
      </c>
      <c r="E1858" s="121"/>
      <c r="F1858" s="137" t="s">
        <v>1798</v>
      </c>
    </row>
    <row r="1859" spans="1:6" ht="18" x14ac:dyDescent="0.2">
      <c r="A1859" s="104"/>
      <c r="B1859" s="105" t="s">
        <v>1471</v>
      </c>
      <c r="C1859" s="125">
        <v>727</v>
      </c>
      <c r="D1859" s="121">
        <v>0</v>
      </c>
      <c r="E1859" s="121"/>
      <c r="F1859" s="137" t="s">
        <v>1798</v>
      </c>
    </row>
    <row r="1860" spans="1:6" ht="18" x14ac:dyDescent="0.2">
      <c r="A1860" s="114">
        <v>8</v>
      </c>
      <c r="B1860" s="115" t="s">
        <v>1736</v>
      </c>
      <c r="C1860" s="116">
        <v>1077</v>
      </c>
      <c r="D1860" s="117">
        <f>SUM(D1861:D1864)</f>
        <v>0</v>
      </c>
      <c r="E1860" s="117">
        <f>SUM(E1861:E1864)</f>
        <v>0</v>
      </c>
      <c r="F1860" s="137" t="s">
        <v>1798</v>
      </c>
    </row>
    <row r="1861" spans="1:6" ht="18" x14ac:dyDescent="0.2">
      <c r="A1861" s="104"/>
      <c r="B1861" s="105" t="s">
        <v>1229</v>
      </c>
      <c r="C1861" s="125">
        <v>962</v>
      </c>
      <c r="D1861" s="121">
        <v>0</v>
      </c>
      <c r="E1861" s="121"/>
      <c r="F1861" s="137" t="s">
        <v>1798</v>
      </c>
    </row>
    <row r="1862" spans="1:6" ht="18" x14ac:dyDescent="0.2">
      <c r="A1862" s="104"/>
      <c r="B1862" s="105" t="s">
        <v>1472</v>
      </c>
      <c r="C1862" s="125">
        <v>3</v>
      </c>
      <c r="D1862" s="121">
        <v>0</v>
      </c>
      <c r="E1862" s="121"/>
      <c r="F1862" s="137" t="s">
        <v>1798</v>
      </c>
    </row>
    <row r="1863" spans="1:6" ht="18" x14ac:dyDescent="0.2">
      <c r="A1863" s="104"/>
      <c r="B1863" s="105" t="s">
        <v>1473</v>
      </c>
      <c r="C1863" s="125">
        <v>89</v>
      </c>
      <c r="D1863" s="121">
        <v>0</v>
      </c>
      <c r="E1863" s="121"/>
      <c r="F1863" s="137" t="s">
        <v>1798</v>
      </c>
    </row>
    <row r="1864" spans="1:6" ht="18" x14ac:dyDescent="0.2">
      <c r="A1864" s="104"/>
      <c r="B1864" s="105" t="s">
        <v>1474</v>
      </c>
      <c r="C1864" s="125">
        <v>23</v>
      </c>
      <c r="D1864" s="121">
        <v>0</v>
      </c>
      <c r="E1864" s="121"/>
      <c r="F1864" s="137" t="s">
        <v>1798</v>
      </c>
    </row>
    <row r="1865" spans="1:6" ht="18" x14ac:dyDescent="0.2">
      <c r="A1865" s="114">
        <v>9</v>
      </c>
      <c r="B1865" s="115" t="s">
        <v>1788</v>
      </c>
      <c r="C1865" s="116">
        <v>920</v>
      </c>
      <c r="D1865" s="117">
        <f>SUM(D1866:D1870)</f>
        <v>0</v>
      </c>
      <c r="E1865" s="117">
        <f>SUM(E1866:E1870)</f>
        <v>0</v>
      </c>
      <c r="F1865" s="137" t="s">
        <v>1798</v>
      </c>
    </row>
    <row r="1866" spans="1:6" ht="18" x14ac:dyDescent="0.2">
      <c r="A1866" s="104"/>
      <c r="B1866" s="105" t="s">
        <v>1475</v>
      </c>
      <c r="C1866" s="125">
        <v>521</v>
      </c>
      <c r="D1866" s="121">
        <v>0</v>
      </c>
      <c r="E1866" s="121"/>
      <c r="F1866" s="137" t="s">
        <v>1798</v>
      </c>
    </row>
    <row r="1867" spans="1:6" ht="18" x14ac:dyDescent="0.2">
      <c r="A1867" s="104"/>
      <c r="B1867" s="105" t="s">
        <v>1476</v>
      </c>
      <c r="C1867" s="125">
        <v>92</v>
      </c>
      <c r="D1867" s="121">
        <v>0</v>
      </c>
      <c r="E1867" s="121"/>
      <c r="F1867" s="137" t="s">
        <v>1798</v>
      </c>
    </row>
    <row r="1868" spans="1:6" ht="18" x14ac:dyDescent="0.2">
      <c r="A1868" s="104"/>
      <c r="B1868" s="105" t="s">
        <v>1477</v>
      </c>
      <c r="C1868" s="125">
        <v>111</v>
      </c>
      <c r="D1868" s="121">
        <v>0</v>
      </c>
      <c r="E1868" s="121"/>
      <c r="F1868" s="137" t="s">
        <v>1798</v>
      </c>
    </row>
    <row r="1869" spans="1:6" ht="18" x14ac:dyDescent="0.2">
      <c r="A1869" s="104"/>
      <c r="B1869" s="105" t="s">
        <v>1478</v>
      </c>
      <c r="C1869" s="125">
        <v>147</v>
      </c>
      <c r="D1869" s="121">
        <v>0</v>
      </c>
      <c r="E1869" s="121"/>
      <c r="F1869" s="137" t="s">
        <v>1798</v>
      </c>
    </row>
    <row r="1870" spans="1:6" ht="18" x14ac:dyDescent="0.2">
      <c r="A1870" s="104"/>
      <c r="B1870" s="105" t="s">
        <v>1479</v>
      </c>
      <c r="C1870" s="125">
        <v>49</v>
      </c>
      <c r="D1870" s="121">
        <v>0</v>
      </c>
      <c r="E1870" s="121"/>
      <c r="F1870" s="137" t="s">
        <v>1798</v>
      </c>
    </row>
    <row r="1871" spans="1:6" ht="18" x14ac:dyDescent="0.2">
      <c r="A1871" s="114">
        <v>10</v>
      </c>
      <c r="B1871" s="115" t="s">
        <v>1789</v>
      </c>
      <c r="C1871" s="116">
        <v>938</v>
      </c>
      <c r="D1871" s="117">
        <f>SUM(D1872:D1876)</f>
        <v>0</v>
      </c>
      <c r="E1871" s="117">
        <f>SUM(E1872:E1876)</f>
        <v>0</v>
      </c>
      <c r="F1871" s="137" t="s">
        <v>1798</v>
      </c>
    </row>
    <row r="1872" spans="1:6" ht="18" x14ac:dyDescent="0.2">
      <c r="A1872" s="104"/>
      <c r="B1872" s="105" t="s">
        <v>781</v>
      </c>
      <c r="C1872" s="125">
        <v>588</v>
      </c>
      <c r="D1872" s="121">
        <v>0</v>
      </c>
      <c r="E1872" s="121"/>
      <c r="F1872" s="137" t="s">
        <v>1798</v>
      </c>
    </row>
    <row r="1873" spans="1:6" ht="18" x14ac:dyDescent="0.2">
      <c r="A1873" s="104"/>
      <c r="B1873" s="105" t="s">
        <v>1480</v>
      </c>
      <c r="C1873" s="125">
        <v>46</v>
      </c>
      <c r="D1873" s="121">
        <v>0</v>
      </c>
      <c r="E1873" s="121"/>
      <c r="F1873" s="137" t="s">
        <v>1798</v>
      </c>
    </row>
    <row r="1874" spans="1:6" ht="18" x14ac:dyDescent="0.2">
      <c r="A1874" s="104"/>
      <c r="B1874" s="105" t="s">
        <v>1481</v>
      </c>
      <c r="C1874" s="125">
        <v>21</v>
      </c>
      <c r="D1874" s="121">
        <v>0</v>
      </c>
      <c r="E1874" s="121"/>
      <c r="F1874" s="137" t="s">
        <v>1798</v>
      </c>
    </row>
    <row r="1875" spans="1:6" ht="18" x14ac:dyDescent="0.2">
      <c r="A1875" s="104"/>
      <c r="B1875" s="105" t="s">
        <v>1482</v>
      </c>
      <c r="C1875" s="125">
        <v>69</v>
      </c>
      <c r="D1875" s="121">
        <v>0</v>
      </c>
      <c r="E1875" s="121"/>
      <c r="F1875" s="137" t="s">
        <v>1798</v>
      </c>
    </row>
    <row r="1876" spans="1:6" ht="18" x14ac:dyDescent="0.2">
      <c r="A1876" s="104"/>
      <c r="B1876" s="105" t="s">
        <v>1483</v>
      </c>
      <c r="C1876" s="125">
        <v>214</v>
      </c>
      <c r="D1876" s="121">
        <v>0</v>
      </c>
      <c r="E1876" s="121"/>
      <c r="F1876" s="137" t="s">
        <v>1798</v>
      </c>
    </row>
    <row r="1877" spans="1:6" ht="18" x14ac:dyDescent="0.2">
      <c r="A1877" s="114">
        <v>11</v>
      </c>
      <c r="B1877" s="115" t="s">
        <v>1790</v>
      </c>
      <c r="C1877" s="116">
        <v>943</v>
      </c>
      <c r="D1877" s="117">
        <f>SUM(D1878:D1882)</f>
        <v>0</v>
      </c>
      <c r="E1877" s="117">
        <f>SUM(E1878:E1882)</f>
        <v>0</v>
      </c>
      <c r="F1877" s="137" t="s">
        <v>1798</v>
      </c>
    </row>
    <row r="1878" spans="1:6" ht="18" x14ac:dyDescent="0.2">
      <c r="A1878" s="60"/>
      <c r="B1878" s="34" t="s">
        <v>1484</v>
      </c>
      <c r="C1878" s="61">
        <v>567</v>
      </c>
      <c r="D1878" s="62">
        <v>0</v>
      </c>
      <c r="E1878" s="62"/>
      <c r="F1878" s="137" t="s">
        <v>1798</v>
      </c>
    </row>
    <row r="1879" spans="1:6" ht="18" x14ac:dyDescent="0.2">
      <c r="A1879" s="60"/>
      <c r="B1879" s="34" t="s">
        <v>1485</v>
      </c>
      <c r="C1879" s="61">
        <v>202</v>
      </c>
      <c r="D1879" s="62">
        <v>0</v>
      </c>
      <c r="E1879" s="62"/>
      <c r="F1879" s="137" t="s">
        <v>1798</v>
      </c>
    </row>
    <row r="1880" spans="1:6" ht="18" x14ac:dyDescent="0.2">
      <c r="A1880" s="60"/>
      <c r="B1880" s="34" t="s">
        <v>1488</v>
      </c>
      <c r="C1880" s="61">
        <v>16</v>
      </c>
      <c r="D1880" s="62">
        <v>0</v>
      </c>
      <c r="E1880" s="62"/>
      <c r="F1880" s="137" t="s">
        <v>1798</v>
      </c>
    </row>
    <row r="1881" spans="1:6" ht="18" x14ac:dyDescent="0.2">
      <c r="A1881" s="104"/>
      <c r="B1881" s="105" t="s">
        <v>1490</v>
      </c>
      <c r="C1881" s="125">
        <v>157</v>
      </c>
      <c r="D1881" s="121">
        <v>0</v>
      </c>
      <c r="E1881" s="121"/>
      <c r="F1881" s="137" t="s">
        <v>1798</v>
      </c>
    </row>
    <row r="1882" spans="1:6" ht="18" x14ac:dyDescent="0.2">
      <c r="A1882" s="104"/>
      <c r="B1882" s="105" t="s">
        <v>1491</v>
      </c>
      <c r="C1882" s="125">
        <v>1</v>
      </c>
      <c r="D1882" s="121">
        <v>0</v>
      </c>
      <c r="E1882" s="121"/>
      <c r="F1882" s="137" t="s">
        <v>1798</v>
      </c>
    </row>
    <row r="1883" spans="1:6" ht="18" x14ac:dyDescent="0.2">
      <c r="A1883" s="114">
        <v>12</v>
      </c>
      <c r="B1883" s="115" t="s">
        <v>1791</v>
      </c>
      <c r="C1883" s="116">
        <v>2784</v>
      </c>
      <c r="D1883" s="117">
        <f>SUM(D1884:D1887)</f>
        <v>0</v>
      </c>
      <c r="E1883" s="117">
        <f>SUM(E1884:E1887)</f>
        <v>0</v>
      </c>
      <c r="F1883" s="137" t="s">
        <v>1798</v>
      </c>
    </row>
    <row r="1884" spans="1:6" ht="18" x14ac:dyDescent="0.2">
      <c r="A1884" s="104"/>
      <c r="B1884" s="105" t="s">
        <v>1493</v>
      </c>
      <c r="C1884" s="125">
        <v>1545</v>
      </c>
      <c r="D1884" s="121">
        <v>0</v>
      </c>
      <c r="E1884" s="121"/>
      <c r="F1884" s="137" t="s">
        <v>1798</v>
      </c>
    </row>
    <row r="1885" spans="1:6" ht="18" x14ac:dyDescent="0.2">
      <c r="A1885" s="104"/>
      <c r="B1885" s="105" t="s">
        <v>1494</v>
      </c>
      <c r="C1885" s="125">
        <v>126</v>
      </c>
      <c r="D1885" s="121">
        <v>0</v>
      </c>
      <c r="E1885" s="121"/>
      <c r="F1885" s="137" t="s">
        <v>1798</v>
      </c>
    </row>
    <row r="1886" spans="1:6" ht="18" x14ac:dyDescent="0.2">
      <c r="A1886" s="104"/>
      <c r="B1886" s="105" t="s">
        <v>1495</v>
      </c>
      <c r="C1886" s="125">
        <v>11</v>
      </c>
      <c r="D1886" s="121">
        <v>0</v>
      </c>
      <c r="E1886" s="121"/>
      <c r="F1886" s="137" t="s">
        <v>1798</v>
      </c>
    </row>
    <row r="1887" spans="1:6" ht="18" x14ac:dyDescent="0.2">
      <c r="A1887" s="104"/>
      <c r="B1887" s="105" t="s">
        <v>1496</v>
      </c>
      <c r="C1887" s="125">
        <v>1102</v>
      </c>
      <c r="D1887" s="121">
        <v>0</v>
      </c>
      <c r="E1887" s="121"/>
      <c r="F1887" s="137" t="s">
        <v>1798</v>
      </c>
    </row>
    <row r="1888" spans="1:6" ht="18" x14ac:dyDescent="0.2">
      <c r="A1888" s="114">
        <v>13</v>
      </c>
      <c r="B1888" s="115" t="s">
        <v>1792</v>
      </c>
      <c r="C1888" s="116">
        <v>1085</v>
      </c>
      <c r="D1888" s="117">
        <f>SUM(D1889:D1894)</f>
        <v>0</v>
      </c>
      <c r="E1888" s="117">
        <f>SUM(E1889:E1894)</f>
        <v>0</v>
      </c>
      <c r="F1888" s="137" t="s">
        <v>1798</v>
      </c>
    </row>
    <row r="1889" spans="1:6" ht="18" x14ac:dyDescent="0.2">
      <c r="A1889" s="104"/>
      <c r="B1889" s="105" t="s">
        <v>1497</v>
      </c>
      <c r="C1889" s="125">
        <v>491</v>
      </c>
      <c r="D1889" s="121">
        <v>0</v>
      </c>
      <c r="E1889" s="121"/>
      <c r="F1889" s="137" t="s">
        <v>1798</v>
      </c>
    </row>
    <row r="1890" spans="1:6" ht="18" x14ac:dyDescent="0.2">
      <c r="A1890" s="104"/>
      <c r="B1890" s="105" t="s">
        <v>1498</v>
      </c>
      <c r="C1890" s="125">
        <v>95</v>
      </c>
      <c r="D1890" s="121">
        <v>0</v>
      </c>
      <c r="E1890" s="121"/>
      <c r="F1890" s="137" t="s">
        <v>1798</v>
      </c>
    </row>
    <row r="1891" spans="1:6" ht="18" x14ac:dyDescent="0.2">
      <c r="A1891" s="104"/>
      <c r="B1891" s="105" t="s">
        <v>1499</v>
      </c>
      <c r="C1891" s="125">
        <v>21</v>
      </c>
      <c r="D1891" s="121">
        <v>0</v>
      </c>
      <c r="E1891" s="121"/>
      <c r="F1891" s="137" t="s">
        <v>1798</v>
      </c>
    </row>
    <row r="1892" spans="1:6" ht="18" x14ac:dyDescent="0.2">
      <c r="A1892" s="104"/>
      <c r="B1892" s="105" t="s">
        <v>1500</v>
      </c>
      <c r="C1892" s="125">
        <v>244</v>
      </c>
      <c r="D1892" s="121">
        <v>0</v>
      </c>
      <c r="E1892" s="121"/>
      <c r="F1892" s="137" t="s">
        <v>1798</v>
      </c>
    </row>
    <row r="1893" spans="1:6" ht="18" x14ac:dyDescent="0.2">
      <c r="A1893" s="104"/>
      <c r="B1893" s="105" t="s">
        <v>1501</v>
      </c>
      <c r="C1893" s="125">
        <v>233</v>
      </c>
      <c r="D1893" s="121">
        <v>0</v>
      </c>
      <c r="E1893" s="121"/>
      <c r="F1893" s="137" t="s">
        <v>1798</v>
      </c>
    </row>
    <row r="1894" spans="1:6" ht="18" x14ac:dyDescent="0.2">
      <c r="A1894" s="104"/>
      <c r="B1894" s="105" t="s">
        <v>1502</v>
      </c>
      <c r="C1894" s="125">
        <v>1</v>
      </c>
      <c r="D1894" s="121">
        <v>0</v>
      </c>
      <c r="E1894" s="121"/>
      <c r="F1894" s="137" t="s">
        <v>1798</v>
      </c>
    </row>
    <row r="1895" spans="1:6" ht="18" x14ac:dyDescent="0.2">
      <c r="A1895" s="114">
        <v>14</v>
      </c>
      <c r="B1895" s="115" t="s">
        <v>1793</v>
      </c>
      <c r="C1895" s="116">
        <v>352</v>
      </c>
      <c r="D1895" s="117">
        <f>SUM(D1896:D1900)</f>
        <v>0</v>
      </c>
      <c r="E1895" s="117">
        <f>SUM(E1896:E1900)</f>
        <v>0</v>
      </c>
      <c r="F1895" s="137" t="s">
        <v>1798</v>
      </c>
    </row>
    <row r="1896" spans="1:6" ht="18" x14ac:dyDescent="0.2">
      <c r="A1896" s="104"/>
      <c r="B1896" s="105" t="s">
        <v>1801</v>
      </c>
      <c r="C1896" s="125">
        <v>206</v>
      </c>
      <c r="D1896" s="121">
        <v>0</v>
      </c>
      <c r="E1896" s="121"/>
      <c r="F1896" s="137" t="s">
        <v>1798</v>
      </c>
    </row>
    <row r="1897" spans="1:6" ht="18" x14ac:dyDescent="0.2">
      <c r="A1897" s="104"/>
      <c r="B1897" s="105" t="s">
        <v>1486</v>
      </c>
      <c r="C1897" s="125">
        <v>7</v>
      </c>
      <c r="D1897" s="121">
        <v>0</v>
      </c>
      <c r="E1897" s="121"/>
      <c r="F1897" s="137" t="s">
        <v>1798</v>
      </c>
    </row>
    <row r="1898" spans="1:6" ht="18" x14ac:dyDescent="0.2">
      <c r="A1898" s="104"/>
      <c r="B1898" s="105" t="s">
        <v>1487</v>
      </c>
      <c r="C1898" s="125">
        <v>8</v>
      </c>
      <c r="D1898" s="121">
        <v>0</v>
      </c>
      <c r="E1898" s="121"/>
      <c r="F1898" s="137" t="s">
        <v>1798</v>
      </c>
    </row>
    <row r="1899" spans="1:6" ht="18" x14ac:dyDescent="0.2">
      <c r="A1899" s="104"/>
      <c r="B1899" s="105" t="s">
        <v>1489</v>
      </c>
      <c r="C1899" s="125">
        <v>126</v>
      </c>
      <c r="D1899" s="121">
        <v>0</v>
      </c>
      <c r="E1899" s="121"/>
      <c r="F1899" s="137" t="s">
        <v>1798</v>
      </c>
    </row>
    <row r="1900" spans="1:6" ht="18" x14ac:dyDescent="0.2">
      <c r="A1900" s="104"/>
      <c r="B1900" s="105" t="s">
        <v>1492</v>
      </c>
      <c r="C1900" s="125">
        <v>5</v>
      </c>
      <c r="D1900" s="121">
        <v>0</v>
      </c>
      <c r="E1900" s="121"/>
      <c r="F1900" s="137" t="s">
        <v>1798</v>
      </c>
    </row>
    <row r="1901" spans="1:6" ht="18" x14ac:dyDescent="0.2">
      <c r="A1901" s="114">
        <v>15</v>
      </c>
      <c r="B1901" s="115" t="s">
        <v>1655</v>
      </c>
      <c r="C1901" s="116">
        <v>731</v>
      </c>
      <c r="D1901" s="117">
        <f>SUM(D1902:D1905)</f>
        <v>0</v>
      </c>
      <c r="E1901" s="117">
        <f>SUM(E1902:E1905)</f>
        <v>0</v>
      </c>
      <c r="F1901" s="137" t="s">
        <v>1798</v>
      </c>
    </row>
    <row r="1902" spans="1:6" ht="18" x14ac:dyDescent="0.2">
      <c r="A1902" s="104"/>
      <c r="B1902" s="105" t="s">
        <v>1511</v>
      </c>
      <c r="C1902" s="125">
        <v>557</v>
      </c>
      <c r="D1902" s="121">
        <v>0</v>
      </c>
      <c r="E1902" s="121"/>
      <c r="F1902" s="137" t="s">
        <v>1798</v>
      </c>
    </row>
    <row r="1903" spans="1:6" ht="18" x14ac:dyDescent="0.2">
      <c r="A1903" s="104"/>
      <c r="B1903" s="105" t="s">
        <v>1512</v>
      </c>
      <c r="C1903" s="125">
        <v>42</v>
      </c>
      <c r="D1903" s="121">
        <v>0</v>
      </c>
      <c r="E1903" s="121"/>
      <c r="F1903" s="137" t="s">
        <v>1798</v>
      </c>
    </row>
    <row r="1904" spans="1:6" ht="18" x14ac:dyDescent="0.2">
      <c r="A1904" s="104"/>
      <c r="B1904" s="105" t="s">
        <v>1513</v>
      </c>
      <c r="C1904" s="125">
        <v>74</v>
      </c>
      <c r="D1904" s="121">
        <v>0</v>
      </c>
      <c r="E1904" s="121"/>
      <c r="F1904" s="137" t="s">
        <v>1798</v>
      </c>
    </row>
    <row r="1905" spans="1:6" ht="18" x14ac:dyDescent="0.2">
      <c r="A1905" s="104"/>
      <c r="B1905" s="105" t="s">
        <v>1514</v>
      </c>
      <c r="C1905" s="125">
        <v>58</v>
      </c>
      <c r="D1905" s="121">
        <v>0</v>
      </c>
      <c r="E1905" s="121"/>
      <c r="F1905" s="137" t="s">
        <v>1798</v>
      </c>
    </row>
    <row r="1906" spans="1:6" ht="18" x14ac:dyDescent="0.2">
      <c r="A1906" s="114">
        <v>16</v>
      </c>
      <c r="B1906" s="115" t="s">
        <v>1564</v>
      </c>
      <c r="C1906" s="116">
        <v>2136</v>
      </c>
      <c r="D1906" s="117">
        <f>SUM(D1907:D1912)</f>
        <v>0</v>
      </c>
      <c r="E1906" s="117">
        <f>SUM(E1907:E1912)</f>
        <v>0</v>
      </c>
      <c r="F1906" s="137" t="s">
        <v>1798</v>
      </c>
    </row>
    <row r="1907" spans="1:6" ht="18" x14ac:dyDescent="0.2">
      <c r="A1907" s="104"/>
      <c r="B1907" s="105" t="s">
        <v>780</v>
      </c>
      <c r="C1907" s="125">
        <v>882</v>
      </c>
      <c r="D1907" s="121">
        <v>0</v>
      </c>
      <c r="E1907" s="121"/>
      <c r="F1907" s="137" t="s">
        <v>1798</v>
      </c>
    </row>
    <row r="1908" spans="1:6" ht="18" x14ac:dyDescent="0.2">
      <c r="A1908" s="104"/>
      <c r="B1908" s="105" t="s">
        <v>1503</v>
      </c>
      <c r="C1908" s="125">
        <v>14</v>
      </c>
      <c r="D1908" s="121">
        <v>0</v>
      </c>
      <c r="E1908" s="121"/>
      <c r="F1908" s="137" t="s">
        <v>1798</v>
      </c>
    </row>
    <row r="1909" spans="1:6" ht="18" x14ac:dyDescent="0.2">
      <c r="A1909" s="104"/>
      <c r="B1909" s="105" t="s">
        <v>1504</v>
      </c>
      <c r="C1909" s="125">
        <v>340</v>
      </c>
      <c r="D1909" s="121">
        <v>0</v>
      </c>
      <c r="E1909" s="121"/>
      <c r="F1909" s="137" t="s">
        <v>1798</v>
      </c>
    </row>
    <row r="1910" spans="1:6" ht="18" x14ac:dyDescent="0.2">
      <c r="A1910" s="104"/>
      <c r="B1910" s="105" t="s">
        <v>1505</v>
      </c>
      <c r="C1910" s="125">
        <v>51</v>
      </c>
      <c r="D1910" s="121">
        <v>0</v>
      </c>
      <c r="E1910" s="121"/>
      <c r="F1910" s="137" t="s">
        <v>1798</v>
      </c>
    </row>
    <row r="1911" spans="1:6" ht="18" x14ac:dyDescent="0.2">
      <c r="A1911" s="104"/>
      <c r="B1911" s="105" t="s">
        <v>1506</v>
      </c>
      <c r="C1911" s="125">
        <v>293</v>
      </c>
      <c r="D1911" s="121">
        <v>0</v>
      </c>
      <c r="E1911" s="121"/>
      <c r="F1911" s="137" t="s">
        <v>1798</v>
      </c>
    </row>
    <row r="1912" spans="1:6" ht="18" x14ac:dyDescent="0.2">
      <c r="A1912" s="104"/>
      <c r="B1912" s="105" t="s">
        <v>834</v>
      </c>
      <c r="C1912" s="125">
        <v>553</v>
      </c>
      <c r="D1912" s="62">
        <v>0</v>
      </c>
      <c r="E1912" s="121"/>
      <c r="F1912" s="137" t="s">
        <v>1798</v>
      </c>
    </row>
    <row r="1913" spans="1:6" ht="18" x14ac:dyDescent="0.2">
      <c r="A1913" s="114">
        <v>17</v>
      </c>
      <c r="B1913" s="115" t="s">
        <v>1794</v>
      </c>
      <c r="C1913" s="116">
        <v>2778</v>
      </c>
      <c r="D1913" s="117">
        <f>SUM(D1914:D1918)</f>
        <v>0</v>
      </c>
      <c r="E1913" s="117">
        <f>SUM(E1914:E1918)</f>
        <v>0</v>
      </c>
      <c r="F1913" s="137" t="s">
        <v>1798</v>
      </c>
    </row>
    <row r="1914" spans="1:6" ht="18" x14ac:dyDescent="0.2">
      <c r="A1914" s="104"/>
      <c r="B1914" s="105" t="s">
        <v>1507</v>
      </c>
      <c r="C1914" s="125">
        <v>1319</v>
      </c>
      <c r="D1914" s="125">
        <v>0</v>
      </c>
      <c r="E1914" s="121"/>
      <c r="F1914" s="137" t="s">
        <v>1798</v>
      </c>
    </row>
    <row r="1915" spans="1:6" ht="18" x14ac:dyDescent="0.2">
      <c r="A1915" s="104"/>
      <c r="B1915" s="105" t="s">
        <v>1508</v>
      </c>
      <c r="C1915" s="125">
        <v>266</v>
      </c>
      <c r="D1915" s="125">
        <v>0</v>
      </c>
      <c r="E1915" s="121"/>
      <c r="F1915" s="137" t="s">
        <v>1798</v>
      </c>
    </row>
    <row r="1916" spans="1:6" ht="18" x14ac:dyDescent="0.2">
      <c r="A1916" s="104"/>
      <c r="B1916" s="105" t="s">
        <v>1098</v>
      </c>
      <c r="C1916" s="125">
        <v>92</v>
      </c>
      <c r="D1916" s="125">
        <v>0</v>
      </c>
      <c r="E1916" s="121"/>
      <c r="F1916" s="137" t="s">
        <v>1798</v>
      </c>
    </row>
    <row r="1917" spans="1:6" ht="18" x14ac:dyDescent="0.2">
      <c r="A1917" s="104"/>
      <c r="B1917" s="105" t="s">
        <v>1509</v>
      </c>
      <c r="C1917" s="125">
        <v>616</v>
      </c>
      <c r="D1917" s="125">
        <v>0</v>
      </c>
      <c r="E1917" s="121"/>
      <c r="F1917" s="137" t="s">
        <v>1798</v>
      </c>
    </row>
    <row r="1918" spans="1:6" ht="18" x14ac:dyDescent="0.2">
      <c r="A1918" s="104"/>
      <c r="B1918" s="105" t="s">
        <v>1510</v>
      </c>
      <c r="C1918" s="125">
        <v>485</v>
      </c>
      <c r="D1918" s="125">
        <v>0</v>
      </c>
      <c r="E1918" s="121"/>
      <c r="F1918" s="137" t="s">
        <v>1798</v>
      </c>
    </row>
  </sheetData>
  <mergeCells count="4">
    <mergeCell ref="A1:A2"/>
    <mergeCell ref="B1:B2"/>
    <mergeCell ref="C1:C2"/>
    <mergeCell ref="D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19"/>
  <sheetViews>
    <sheetView topLeftCell="A986" workbookViewId="0">
      <selection activeCell="H5" sqref="H5"/>
    </sheetView>
  </sheetViews>
  <sheetFormatPr baseColWidth="10" defaultColWidth="8.83203125" defaultRowHeight="15" x14ac:dyDescent="0.2"/>
  <cols>
    <col min="1" max="1" width="4.5" customWidth="1"/>
    <col min="2" max="2" width="51.6640625" customWidth="1"/>
    <col min="3" max="3" width="23.5" customWidth="1"/>
    <col min="4" max="4" width="16.5" customWidth="1"/>
    <col min="5" max="5" width="11.5" customWidth="1"/>
    <col min="6" max="6" width="20.6640625" customWidth="1"/>
  </cols>
  <sheetData>
    <row r="1" spans="1:6" ht="33" customHeight="1" x14ac:dyDescent="0.2">
      <c r="A1" s="152" t="s">
        <v>2</v>
      </c>
      <c r="B1" s="152" t="s">
        <v>3</v>
      </c>
      <c r="C1" s="152" t="s">
        <v>0</v>
      </c>
      <c r="D1" s="162" t="s">
        <v>1803</v>
      </c>
      <c r="E1" s="162"/>
      <c r="F1" s="163"/>
    </row>
    <row r="2" spans="1:6" ht="104.25" customHeight="1" x14ac:dyDescent="0.2">
      <c r="A2" s="153"/>
      <c r="B2" s="153"/>
      <c r="C2" s="153"/>
      <c r="D2" s="17" t="s">
        <v>1802</v>
      </c>
      <c r="E2" s="17" t="s">
        <v>1804</v>
      </c>
      <c r="F2" s="17" t="s">
        <v>1796</v>
      </c>
    </row>
    <row r="3" spans="1:6" ht="16" x14ac:dyDescent="0.2">
      <c r="A3" s="83">
        <v>1</v>
      </c>
      <c r="B3" s="18">
        <v>2</v>
      </c>
      <c r="C3" s="19">
        <v>3</v>
      </c>
      <c r="D3" s="83">
        <v>5</v>
      </c>
      <c r="E3" s="83">
        <v>6</v>
      </c>
      <c r="F3" s="83">
        <v>7</v>
      </c>
    </row>
    <row r="4" spans="1:6" ht="18" x14ac:dyDescent="0.2">
      <c r="A4" s="20"/>
      <c r="B4" s="20" t="s">
        <v>1523</v>
      </c>
      <c r="C4" s="21">
        <v>1552900</v>
      </c>
      <c r="D4" s="22">
        <f>D7+D8+D106+D187+D299+D410+D465+D567+D611+D725+D802+D899+D953+D1009+D1161+D1204+D1329+D1483+D1559+D1622+D1696+D1815</f>
        <v>19</v>
      </c>
      <c r="E4" s="22">
        <f>E7+E8+E106+E187+E299+E410+E465+E567+E611+E725+E802+E899+E953+E1009+E1161+E1204+E1329+E1483+E1559+E1622+E1696+E1815</f>
        <v>15</v>
      </c>
      <c r="F4" s="79">
        <f>E4*100/D4</f>
        <v>78.94736842105263</v>
      </c>
    </row>
    <row r="5" spans="1:6" ht="16" x14ac:dyDescent="0.2">
      <c r="A5" s="23"/>
      <c r="B5" s="23" t="s">
        <v>1524</v>
      </c>
      <c r="C5" s="24"/>
      <c r="D5" s="30"/>
      <c r="E5" s="30"/>
      <c r="F5" s="25">
        <v>0</v>
      </c>
    </row>
    <row r="6" spans="1:6" ht="16" x14ac:dyDescent="0.2">
      <c r="A6" s="26"/>
      <c r="B6" s="27" t="s">
        <v>1</v>
      </c>
      <c r="C6" s="21"/>
      <c r="D6" s="21"/>
      <c r="E6" s="21"/>
      <c r="F6" s="21"/>
    </row>
    <row r="7" spans="1:6" ht="18" x14ac:dyDescent="0.2">
      <c r="A7" s="28">
        <v>1</v>
      </c>
      <c r="B7" s="14" t="s">
        <v>1525</v>
      </c>
      <c r="C7" s="29">
        <v>391100</v>
      </c>
      <c r="D7" s="30">
        <v>4</v>
      </c>
      <c r="E7" s="16">
        <v>4</v>
      </c>
      <c r="F7" s="78">
        <f t="shared" ref="F7:F8" si="0">E7*100/D7</f>
        <v>100</v>
      </c>
    </row>
    <row r="8" spans="1:6" ht="18" x14ac:dyDescent="0.2">
      <c r="A8" s="28">
        <v>2</v>
      </c>
      <c r="B8" s="14" t="s">
        <v>11</v>
      </c>
      <c r="C8" s="29">
        <v>118600</v>
      </c>
      <c r="D8" s="30">
        <f t="shared" ref="D8:E8" si="1">SUM(D9:D105)</f>
        <v>1</v>
      </c>
      <c r="E8" s="30">
        <f t="shared" si="1"/>
        <v>1</v>
      </c>
      <c r="F8" s="78">
        <f t="shared" si="0"/>
        <v>100</v>
      </c>
    </row>
    <row r="9" spans="1:6" ht="18" x14ac:dyDescent="0.2">
      <c r="A9" s="31"/>
      <c r="B9" s="10" t="s">
        <v>551</v>
      </c>
      <c r="C9" s="32">
        <v>86999</v>
      </c>
      <c r="D9" s="32">
        <v>1</v>
      </c>
      <c r="E9" s="32">
        <v>1</v>
      </c>
      <c r="F9" s="78">
        <f>E9*100/D9</f>
        <v>100</v>
      </c>
    </row>
    <row r="10" spans="1:6" ht="18" x14ac:dyDescent="0.2">
      <c r="A10" s="31"/>
      <c r="B10" s="10" t="s">
        <v>552</v>
      </c>
      <c r="C10" s="32">
        <v>2</v>
      </c>
      <c r="D10" s="32">
        <v>0</v>
      </c>
      <c r="E10" s="32">
        <v>0</v>
      </c>
      <c r="F10" s="81" t="s">
        <v>1798</v>
      </c>
    </row>
    <row r="11" spans="1:6" ht="18" x14ac:dyDescent="0.2">
      <c r="A11" s="31"/>
      <c r="B11" s="10" t="s">
        <v>553</v>
      </c>
      <c r="C11" s="32">
        <v>162</v>
      </c>
      <c r="D11" s="32">
        <v>0</v>
      </c>
      <c r="E11" s="32">
        <v>0</v>
      </c>
      <c r="F11" s="81" t="s">
        <v>1798</v>
      </c>
    </row>
    <row r="12" spans="1:6" ht="18" x14ac:dyDescent="0.2">
      <c r="A12" s="31"/>
      <c r="B12" s="10" t="s">
        <v>554</v>
      </c>
      <c r="C12" s="32">
        <v>450</v>
      </c>
      <c r="D12" s="32">
        <v>0</v>
      </c>
      <c r="E12" s="32">
        <v>0</v>
      </c>
      <c r="F12" s="81" t="s">
        <v>1798</v>
      </c>
    </row>
    <row r="13" spans="1:6" ht="18" x14ac:dyDescent="0.2">
      <c r="A13" s="31"/>
      <c r="B13" s="10" t="s">
        <v>555</v>
      </c>
      <c r="C13" s="32">
        <v>99</v>
      </c>
      <c r="D13" s="32">
        <v>0</v>
      </c>
      <c r="E13" s="32">
        <v>0</v>
      </c>
      <c r="F13" s="81" t="s">
        <v>1798</v>
      </c>
    </row>
    <row r="14" spans="1:6" ht="18" x14ac:dyDescent="0.2">
      <c r="A14" s="31"/>
      <c r="B14" s="10" t="s">
        <v>556</v>
      </c>
      <c r="C14" s="32">
        <v>5989</v>
      </c>
      <c r="D14" s="32">
        <v>0</v>
      </c>
      <c r="E14" s="32">
        <v>0</v>
      </c>
      <c r="F14" s="81" t="s">
        <v>1798</v>
      </c>
    </row>
    <row r="15" spans="1:6" ht="18" x14ac:dyDescent="0.2">
      <c r="A15" s="31"/>
      <c r="B15" s="10" t="s">
        <v>557</v>
      </c>
      <c r="C15" s="32">
        <v>800</v>
      </c>
      <c r="D15" s="32">
        <v>0</v>
      </c>
      <c r="E15" s="32">
        <v>0</v>
      </c>
      <c r="F15" s="81" t="s">
        <v>1798</v>
      </c>
    </row>
    <row r="16" spans="1:6" ht="18" x14ac:dyDescent="0.2">
      <c r="A16" s="31"/>
      <c r="B16" s="10" t="s">
        <v>558</v>
      </c>
      <c r="C16" s="32">
        <v>972</v>
      </c>
      <c r="D16" s="32">
        <v>0</v>
      </c>
      <c r="E16" s="32">
        <v>0</v>
      </c>
      <c r="F16" s="81" t="s">
        <v>1798</v>
      </c>
    </row>
    <row r="17" spans="1:6" ht="18" x14ac:dyDescent="0.2">
      <c r="A17" s="31"/>
      <c r="B17" s="10" t="s">
        <v>559</v>
      </c>
      <c r="C17" s="32">
        <v>1328</v>
      </c>
      <c r="D17" s="32">
        <v>0</v>
      </c>
      <c r="E17" s="32">
        <v>0</v>
      </c>
      <c r="F17" s="81" t="s">
        <v>1798</v>
      </c>
    </row>
    <row r="18" spans="1:6" ht="18" x14ac:dyDescent="0.2">
      <c r="A18" s="31"/>
      <c r="B18" s="10" t="s">
        <v>560</v>
      </c>
      <c r="C18" s="32">
        <v>169</v>
      </c>
      <c r="D18" s="32">
        <v>0</v>
      </c>
      <c r="E18" s="32">
        <v>0</v>
      </c>
      <c r="F18" s="81" t="s">
        <v>1798</v>
      </c>
    </row>
    <row r="19" spans="1:6" ht="18" x14ac:dyDescent="0.2">
      <c r="A19" s="31"/>
      <c r="B19" s="10" t="s">
        <v>561</v>
      </c>
      <c r="C19" s="32">
        <v>596</v>
      </c>
      <c r="D19" s="32">
        <v>0</v>
      </c>
      <c r="E19" s="32">
        <v>0</v>
      </c>
      <c r="F19" s="81" t="s">
        <v>1798</v>
      </c>
    </row>
    <row r="20" spans="1:6" ht="18" x14ac:dyDescent="0.2">
      <c r="A20" s="31"/>
      <c r="B20" s="10" t="s">
        <v>562</v>
      </c>
      <c r="C20" s="32">
        <v>247</v>
      </c>
      <c r="D20" s="32">
        <v>0</v>
      </c>
      <c r="E20" s="32">
        <v>0</v>
      </c>
      <c r="F20" s="81" t="s">
        <v>1798</v>
      </c>
    </row>
    <row r="21" spans="1:6" ht="18" x14ac:dyDescent="0.2">
      <c r="A21" s="31"/>
      <c r="B21" s="10" t="s">
        <v>563</v>
      </c>
      <c r="C21" s="32">
        <v>155</v>
      </c>
      <c r="D21" s="32">
        <v>0</v>
      </c>
      <c r="E21" s="32">
        <v>0</v>
      </c>
      <c r="F21" s="81" t="s">
        <v>1798</v>
      </c>
    </row>
    <row r="22" spans="1:6" ht="18" x14ac:dyDescent="0.2">
      <c r="A22" s="31"/>
      <c r="B22" s="10" t="s">
        <v>334</v>
      </c>
      <c r="C22" s="32">
        <v>404</v>
      </c>
      <c r="D22" s="32">
        <v>0</v>
      </c>
      <c r="E22" s="32">
        <v>0</v>
      </c>
      <c r="F22" s="81" t="s">
        <v>1798</v>
      </c>
    </row>
    <row r="23" spans="1:6" ht="18" x14ac:dyDescent="0.2">
      <c r="A23" s="31"/>
      <c r="B23" s="10" t="s">
        <v>564</v>
      </c>
      <c r="C23" s="32">
        <v>122</v>
      </c>
      <c r="D23" s="32">
        <v>0</v>
      </c>
      <c r="E23" s="32">
        <v>0</v>
      </c>
      <c r="F23" s="81" t="s">
        <v>1798</v>
      </c>
    </row>
    <row r="24" spans="1:6" ht="18" x14ac:dyDescent="0.2">
      <c r="A24" s="31"/>
      <c r="B24" s="10" t="s">
        <v>565</v>
      </c>
      <c r="C24" s="32">
        <v>116</v>
      </c>
      <c r="D24" s="32">
        <v>0</v>
      </c>
      <c r="E24" s="32">
        <v>0</v>
      </c>
      <c r="F24" s="81" t="s">
        <v>1798</v>
      </c>
    </row>
    <row r="25" spans="1:6" ht="18" x14ac:dyDescent="0.2">
      <c r="A25" s="31"/>
      <c r="B25" s="10" t="s">
        <v>223</v>
      </c>
      <c r="C25" s="32">
        <v>409</v>
      </c>
      <c r="D25" s="32">
        <v>0</v>
      </c>
      <c r="E25" s="32">
        <v>0</v>
      </c>
      <c r="F25" s="81" t="s">
        <v>1798</v>
      </c>
    </row>
    <row r="26" spans="1:6" ht="18" x14ac:dyDescent="0.2">
      <c r="A26" s="31"/>
      <c r="B26" s="10" t="s">
        <v>344</v>
      </c>
      <c r="C26" s="32">
        <v>505</v>
      </c>
      <c r="D26" s="32">
        <v>0</v>
      </c>
      <c r="E26" s="32">
        <v>0</v>
      </c>
      <c r="F26" s="81" t="s">
        <v>1798</v>
      </c>
    </row>
    <row r="27" spans="1:6" ht="18" x14ac:dyDescent="0.2">
      <c r="A27" s="31"/>
      <c r="B27" s="10" t="s">
        <v>567</v>
      </c>
      <c r="C27" s="32">
        <v>128</v>
      </c>
      <c r="D27" s="32">
        <v>0</v>
      </c>
      <c r="E27" s="32">
        <v>0</v>
      </c>
      <c r="F27" s="81" t="s">
        <v>1798</v>
      </c>
    </row>
    <row r="28" spans="1:6" ht="18" x14ac:dyDescent="0.2">
      <c r="A28" s="31"/>
      <c r="B28" s="10" t="s">
        <v>568</v>
      </c>
      <c r="C28" s="32">
        <v>38</v>
      </c>
      <c r="D28" s="32">
        <v>0</v>
      </c>
      <c r="E28" s="32">
        <v>0</v>
      </c>
      <c r="F28" s="81" t="s">
        <v>1798</v>
      </c>
    </row>
    <row r="29" spans="1:6" ht="18" x14ac:dyDescent="0.2">
      <c r="A29" s="31"/>
      <c r="B29" s="10" t="s">
        <v>566</v>
      </c>
      <c r="C29" s="32">
        <v>1482</v>
      </c>
      <c r="D29" s="32">
        <v>0</v>
      </c>
      <c r="E29" s="32">
        <v>0</v>
      </c>
      <c r="F29" s="81" t="s">
        <v>1798</v>
      </c>
    </row>
    <row r="30" spans="1:6" ht="18" x14ac:dyDescent="0.2">
      <c r="A30" s="31"/>
      <c r="B30" s="10" t="s">
        <v>569</v>
      </c>
      <c r="C30" s="32">
        <v>240</v>
      </c>
      <c r="D30" s="32">
        <v>0</v>
      </c>
      <c r="E30" s="32">
        <v>0</v>
      </c>
      <c r="F30" s="81" t="s">
        <v>1798</v>
      </c>
    </row>
    <row r="31" spans="1:6" ht="18" x14ac:dyDescent="0.2">
      <c r="A31" s="31"/>
      <c r="B31" s="10" t="s">
        <v>570</v>
      </c>
      <c r="C31" s="32">
        <v>250</v>
      </c>
      <c r="D31" s="32">
        <v>0</v>
      </c>
      <c r="E31" s="32">
        <v>0</v>
      </c>
      <c r="F31" s="81" t="s">
        <v>1798</v>
      </c>
    </row>
    <row r="32" spans="1:6" ht="18" x14ac:dyDescent="0.2">
      <c r="A32" s="31"/>
      <c r="B32" s="10" t="s">
        <v>571</v>
      </c>
      <c r="C32" s="32">
        <v>599</v>
      </c>
      <c r="D32" s="32">
        <v>0</v>
      </c>
      <c r="E32" s="32">
        <v>0</v>
      </c>
      <c r="F32" s="81" t="s">
        <v>1798</v>
      </c>
    </row>
    <row r="33" spans="1:6" ht="18" x14ac:dyDescent="0.2">
      <c r="A33" s="31"/>
      <c r="B33" s="10" t="s">
        <v>572</v>
      </c>
      <c r="C33" s="32">
        <v>262</v>
      </c>
      <c r="D33" s="32">
        <v>0</v>
      </c>
      <c r="E33" s="32">
        <v>0</v>
      </c>
      <c r="F33" s="81" t="s">
        <v>1798</v>
      </c>
    </row>
    <row r="34" spans="1:6" ht="18" x14ac:dyDescent="0.2">
      <c r="A34" s="31"/>
      <c r="B34" s="10" t="s">
        <v>573</v>
      </c>
      <c r="C34" s="32">
        <v>196</v>
      </c>
      <c r="D34" s="32">
        <v>0</v>
      </c>
      <c r="E34" s="32">
        <v>0</v>
      </c>
      <c r="F34" s="81" t="s">
        <v>1798</v>
      </c>
    </row>
    <row r="35" spans="1:6" ht="18" x14ac:dyDescent="0.2">
      <c r="A35" s="31"/>
      <c r="B35" s="34" t="s">
        <v>574</v>
      </c>
      <c r="C35" s="32">
        <v>228</v>
      </c>
      <c r="D35" s="32">
        <v>0</v>
      </c>
      <c r="E35" s="32">
        <v>0</v>
      </c>
      <c r="F35" s="81" t="s">
        <v>1798</v>
      </c>
    </row>
    <row r="36" spans="1:6" ht="18" x14ac:dyDescent="0.2">
      <c r="A36" s="31"/>
      <c r="B36" s="10" t="s">
        <v>575</v>
      </c>
      <c r="C36" s="32">
        <v>15</v>
      </c>
      <c r="D36" s="32">
        <v>0</v>
      </c>
      <c r="E36" s="32">
        <v>0</v>
      </c>
      <c r="F36" s="81" t="s">
        <v>1798</v>
      </c>
    </row>
    <row r="37" spans="1:6" ht="18" x14ac:dyDescent="0.2">
      <c r="A37" s="31"/>
      <c r="B37" s="10" t="s">
        <v>576</v>
      </c>
      <c r="C37" s="32">
        <v>485</v>
      </c>
      <c r="D37" s="32">
        <v>0</v>
      </c>
      <c r="E37" s="32">
        <v>0</v>
      </c>
      <c r="F37" s="81" t="s">
        <v>1798</v>
      </c>
    </row>
    <row r="38" spans="1:6" ht="18" x14ac:dyDescent="0.2">
      <c r="A38" s="31"/>
      <c r="B38" s="10" t="s">
        <v>577</v>
      </c>
      <c r="C38" s="32">
        <v>554</v>
      </c>
      <c r="D38" s="32">
        <v>0</v>
      </c>
      <c r="E38" s="32">
        <v>0</v>
      </c>
      <c r="F38" s="81" t="s">
        <v>1798</v>
      </c>
    </row>
    <row r="39" spans="1:6" ht="18" x14ac:dyDescent="0.2">
      <c r="A39" s="31"/>
      <c r="B39" s="10" t="s">
        <v>578</v>
      </c>
      <c r="C39" s="32">
        <v>982</v>
      </c>
      <c r="D39" s="32">
        <v>0</v>
      </c>
      <c r="E39" s="32">
        <v>0</v>
      </c>
      <c r="F39" s="81" t="s">
        <v>1798</v>
      </c>
    </row>
    <row r="40" spans="1:6" ht="18" x14ac:dyDescent="0.2">
      <c r="A40" s="31"/>
      <c r="B40" s="10" t="s">
        <v>579</v>
      </c>
      <c r="C40" s="32">
        <v>126</v>
      </c>
      <c r="D40" s="32">
        <v>0</v>
      </c>
      <c r="E40" s="32">
        <v>0</v>
      </c>
      <c r="F40" s="81" t="s">
        <v>1798</v>
      </c>
    </row>
    <row r="41" spans="1:6" ht="18" x14ac:dyDescent="0.2">
      <c r="A41" s="31"/>
      <c r="B41" s="10" t="s">
        <v>580</v>
      </c>
      <c r="C41" s="32">
        <v>137</v>
      </c>
      <c r="D41" s="32">
        <v>0</v>
      </c>
      <c r="E41" s="32">
        <v>0</v>
      </c>
      <c r="F41" s="81" t="s">
        <v>1798</v>
      </c>
    </row>
    <row r="42" spans="1:6" ht="18" x14ac:dyDescent="0.2">
      <c r="A42" s="31"/>
      <c r="B42" s="10" t="s">
        <v>581</v>
      </c>
      <c r="C42" s="32">
        <v>365</v>
      </c>
      <c r="D42" s="32">
        <v>0</v>
      </c>
      <c r="E42" s="32">
        <v>0</v>
      </c>
      <c r="F42" s="81" t="s">
        <v>1798</v>
      </c>
    </row>
    <row r="43" spans="1:6" ht="18" x14ac:dyDescent="0.2">
      <c r="A43" s="31"/>
      <c r="B43" s="10" t="s">
        <v>582</v>
      </c>
      <c r="C43" s="32">
        <v>24</v>
      </c>
      <c r="D43" s="32">
        <v>0</v>
      </c>
      <c r="E43" s="32">
        <v>0</v>
      </c>
      <c r="F43" s="81" t="s">
        <v>1798</v>
      </c>
    </row>
    <row r="44" spans="1:6" ht="18" x14ac:dyDescent="0.2">
      <c r="A44" s="31"/>
      <c r="B44" s="10" t="s">
        <v>583</v>
      </c>
      <c r="C44" s="32">
        <v>21</v>
      </c>
      <c r="D44" s="32">
        <v>0</v>
      </c>
      <c r="E44" s="32">
        <v>0</v>
      </c>
      <c r="F44" s="81" t="s">
        <v>1798</v>
      </c>
    </row>
    <row r="45" spans="1:6" ht="18" x14ac:dyDescent="0.2">
      <c r="A45" s="31"/>
      <c r="B45" s="10" t="s">
        <v>584</v>
      </c>
      <c r="C45" s="32">
        <v>365</v>
      </c>
      <c r="D45" s="32">
        <v>0</v>
      </c>
      <c r="E45" s="32">
        <v>0</v>
      </c>
      <c r="F45" s="81" t="s">
        <v>1798</v>
      </c>
    </row>
    <row r="46" spans="1:6" ht="18" x14ac:dyDescent="0.2">
      <c r="A46" s="31"/>
      <c r="B46" s="10" t="s">
        <v>585</v>
      </c>
      <c r="C46" s="32">
        <v>90</v>
      </c>
      <c r="D46" s="32">
        <v>0</v>
      </c>
      <c r="E46" s="32">
        <v>0</v>
      </c>
      <c r="F46" s="81" t="s">
        <v>1798</v>
      </c>
    </row>
    <row r="47" spans="1:6" ht="18" x14ac:dyDescent="0.2">
      <c r="A47" s="31"/>
      <c r="B47" s="10" t="s">
        <v>586</v>
      </c>
      <c r="C47" s="32">
        <v>177</v>
      </c>
      <c r="D47" s="32">
        <v>0</v>
      </c>
      <c r="E47" s="32">
        <v>0</v>
      </c>
      <c r="F47" s="81" t="s">
        <v>1798</v>
      </c>
    </row>
    <row r="48" spans="1:6" ht="18" x14ac:dyDescent="0.2">
      <c r="A48" s="31"/>
      <c r="B48" s="10" t="s">
        <v>587</v>
      </c>
      <c r="C48" s="32">
        <v>257</v>
      </c>
      <c r="D48" s="32">
        <v>0</v>
      </c>
      <c r="E48" s="32">
        <v>0</v>
      </c>
      <c r="F48" s="81" t="s">
        <v>1798</v>
      </c>
    </row>
    <row r="49" spans="1:6" ht="18" x14ac:dyDescent="0.2">
      <c r="A49" s="31"/>
      <c r="B49" s="10" t="s">
        <v>588</v>
      </c>
      <c r="C49" s="32">
        <v>64</v>
      </c>
      <c r="D49" s="32">
        <v>0</v>
      </c>
      <c r="E49" s="32">
        <v>0</v>
      </c>
      <c r="F49" s="81" t="s">
        <v>1798</v>
      </c>
    </row>
    <row r="50" spans="1:6" ht="18" x14ac:dyDescent="0.2">
      <c r="A50" s="31"/>
      <c r="B50" s="10" t="s">
        <v>589</v>
      </c>
      <c r="C50" s="32">
        <v>386</v>
      </c>
      <c r="D50" s="32">
        <v>0</v>
      </c>
      <c r="E50" s="32">
        <v>0</v>
      </c>
      <c r="F50" s="81" t="s">
        <v>1798</v>
      </c>
    </row>
    <row r="51" spans="1:6" ht="18" x14ac:dyDescent="0.2">
      <c r="A51" s="31"/>
      <c r="B51" s="10" t="s">
        <v>590</v>
      </c>
      <c r="C51" s="32">
        <v>1092</v>
      </c>
      <c r="D51" s="32">
        <v>0</v>
      </c>
      <c r="E51" s="32">
        <v>0</v>
      </c>
      <c r="F51" s="81" t="s">
        <v>1798</v>
      </c>
    </row>
    <row r="52" spans="1:6" ht="18" x14ac:dyDescent="0.2">
      <c r="A52" s="31"/>
      <c r="B52" s="10" t="s">
        <v>591</v>
      </c>
      <c r="C52" s="32">
        <v>3576</v>
      </c>
      <c r="D52" s="32">
        <v>0</v>
      </c>
      <c r="E52" s="32">
        <v>0</v>
      </c>
      <c r="F52" s="81" t="s">
        <v>1798</v>
      </c>
    </row>
    <row r="53" spans="1:6" ht="18" x14ac:dyDescent="0.2">
      <c r="A53" s="31"/>
      <c r="B53" s="10" t="s">
        <v>592</v>
      </c>
      <c r="C53" s="32">
        <v>105</v>
      </c>
      <c r="D53" s="32">
        <v>0</v>
      </c>
      <c r="E53" s="32">
        <v>0</v>
      </c>
      <c r="F53" s="81" t="s">
        <v>1798</v>
      </c>
    </row>
    <row r="54" spans="1:6" ht="18" x14ac:dyDescent="0.2">
      <c r="A54" s="31"/>
      <c r="B54" s="10" t="s">
        <v>593</v>
      </c>
      <c r="C54" s="32">
        <v>133</v>
      </c>
      <c r="D54" s="32">
        <v>0</v>
      </c>
      <c r="E54" s="32">
        <v>0</v>
      </c>
      <c r="F54" s="81" t="s">
        <v>1798</v>
      </c>
    </row>
    <row r="55" spans="1:6" ht="18" x14ac:dyDescent="0.2">
      <c r="A55" s="31"/>
      <c r="B55" s="10" t="s">
        <v>594</v>
      </c>
      <c r="C55" s="32">
        <v>124</v>
      </c>
      <c r="D55" s="32">
        <v>0</v>
      </c>
      <c r="E55" s="32">
        <v>0</v>
      </c>
      <c r="F55" s="81" t="s">
        <v>1798</v>
      </c>
    </row>
    <row r="56" spans="1:6" ht="18" x14ac:dyDescent="0.2">
      <c r="A56" s="31"/>
      <c r="B56" s="10" t="s">
        <v>595</v>
      </c>
      <c r="C56" s="32">
        <v>241</v>
      </c>
      <c r="D56" s="32">
        <v>0</v>
      </c>
      <c r="E56" s="32">
        <v>0</v>
      </c>
      <c r="F56" s="81" t="s">
        <v>1798</v>
      </c>
    </row>
    <row r="57" spans="1:6" ht="18" x14ac:dyDescent="0.2">
      <c r="A57" s="31"/>
      <c r="B57" s="10" t="s">
        <v>596</v>
      </c>
      <c r="C57" s="32">
        <v>598</v>
      </c>
      <c r="D57" s="32">
        <v>0</v>
      </c>
      <c r="E57" s="32">
        <v>0</v>
      </c>
      <c r="F57" s="81" t="s">
        <v>1798</v>
      </c>
    </row>
    <row r="58" spans="1:6" ht="18" x14ac:dyDescent="0.2">
      <c r="A58" s="31"/>
      <c r="B58" s="10" t="s">
        <v>597</v>
      </c>
      <c r="C58" s="32">
        <v>555</v>
      </c>
      <c r="D58" s="32">
        <v>0</v>
      </c>
      <c r="E58" s="32">
        <v>0</v>
      </c>
      <c r="F58" s="81" t="s">
        <v>1798</v>
      </c>
    </row>
    <row r="59" spans="1:6" ht="18" x14ac:dyDescent="0.2">
      <c r="A59" s="31"/>
      <c r="B59" s="10" t="s">
        <v>598</v>
      </c>
      <c r="C59" s="32">
        <v>430</v>
      </c>
      <c r="D59" s="32">
        <v>0</v>
      </c>
      <c r="E59" s="32">
        <v>0</v>
      </c>
      <c r="F59" s="81" t="s">
        <v>1798</v>
      </c>
    </row>
    <row r="60" spans="1:6" ht="18" x14ac:dyDescent="0.2">
      <c r="A60" s="31"/>
      <c r="B60" s="10" t="s">
        <v>466</v>
      </c>
      <c r="C60" s="32">
        <v>127</v>
      </c>
      <c r="D60" s="32">
        <v>0</v>
      </c>
      <c r="E60" s="32">
        <v>0</v>
      </c>
      <c r="F60" s="81" t="s">
        <v>1798</v>
      </c>
    </row>
    <row r="61" spans="1:6" ht="18" x14ac:dyDescent="0.2">
      <c r="A61" s="31"/>
      <c r="B61" s="10" t="s">
        <v>599</v>
      </c>
      <c r="C61" s="32">
        <v>261</v>
      </c>
      <c r="D61" s="32">
        <v>0</v>
      </c>
      <c r="E61" s="32">
        <v>0</v>
      </c>
      <c r="F61" s="81" t="s">
        <v>1798</v>
      </c>
    </row>
    <row r="62" spans="1:6" ht="18" x14ac:dyDescent="0.2">
      <c r="A62" s="31"/>
      <c r="B62" s="10" t="s">
        <v>600</v>
      </c>
      <c r="C62" s="32">
        <v>221</v>
      </c>
      <c r="D62" s="32">
        <v>0</v>
      </c>
      <c r="E62" s="32">
        <v>0</v>
      </c>
      <c r="F62" s="81" t="s">
        <v>1798</v>
      </c>
    </row>
    <row r="63" spans="1:6" ht="18" x14ac:dyDescent="0.2">
      <c r="A63" s="31"/>
      <c r="B63" s="10" t="s">
        <v>601</v>
      </c>
      <c r="C63" s="32">
        <v>27</v>
      </c>
      <c r="D63" s="32">
        <v>0</v>
      </c>
      <c r="E63" s="32">
        <v>0</v>
      </c>
      <c r="F63" s="81" t="s">
        <v>1798</v>
      </c>
    </row>
    <row r="64" spans="1:6" ht="18" x14ac:dyDescent="0.2">
      <c r="A64" s="31"/>
      <c r="B64" s="10" t="s">
        <v>602</v>
      </c>
      <c r="C64" s="32">
        <v>1121</v>
      </c>
      <c r="D64" s="32">
        <v>0</v>
      </c>
      <c r="E64" s="32">
        <v>0</v>
      </c>
      <c r="F64" s="81" t="s">
        <v>1798</v>
      </c>
    </row>
    <row r="65" spans="1:6" ht="18" x14ac:dyDescent="0.2">
      <c r="A65" s="31"/>
      <c r="B65" s="10" t="s">
        <v>603</v>
      </c>
      <c r="C65" s="32">
        <v>176</v>
      </c>
      <c r="D65" s="32">
        <v>0</v>
      </c>
      <c r="E65" s="32">
        <v>0</v>
      </c>
      <c r="F65" s="81" t="s">
        <v>1798</v>
      </c>
    </row>
    <row r="66" spans="1:6" ht="18" x14ac:dyDescent="0.2">
      <c r="A66" s="31"/>
      <c r="B66" s="10" t="s">
        <v>604</v>
      </c>
      <c r="C66" s="32">
        <v>356</v>
      </c>
      <c r="D66" s="32">
        <v>0</v>
      </c>
      <c r="E66" s="32">
        <v>0</v>
      </c>
      <c r="F66" s="81" t="s">
        <v>1798</v>
      </c>
    </row>
    <row r="67" spans="1:6" ht="18" x14ac:dyDescent="0.2">
      <c r="A67" s="31"/>
      <c r="B67" s="10" t="s">
        <v>605</v>
      </c>
      <c r="C67" s="32">
        <v>303</v>
      </c>
      <c r="D67" s="32">
        <v>0</v>
      </c>
      <c r="E67" s="32">
        <v>0</v>
      </c>
      <c r="F67" s="81" t="s">
        <v>1798</v>
      </c>
    </row>
    <row r="68" spans="1:6" ht="18" x14ac:dyDescent="0.2">
      <c r="A68" s="31"/>
      <c r="B68" s="10" t="s">
        <v>606</v>
      </c>
      <c r="C68" s="32">
        <v>56</v>
      </c>
      <c r="D68" s="32">
        <v>0</v>
      </c>
      <c r="E68" s="32">
        <v>0</v>
      </c>
      <c r="F68" s="81" t="s">
        <v>1798</v>
      </c>
    </row>
    <row r="69" spans="1:6" ht="18" x14ac:dyDescent="0.2">
      <c r="A69" s="31"/>
      <c r="B69" s="10" t="s">
        <v>607</v>
      </c>
      <c r="C69" s="32">
        <v>75</v>
      </c>
      <c r="D69" s="32">
        <v>0</v>
      </c>
      <c r="E69" s="32">
        <v>0</v>
      </c>
      <c r="F69" s="81" t="s">
        <v>1798</v>
      </c>
    </row>
    <row r="70" spans="1:6" ht="18" x14ac:dyDescent="0.2">
      <c r="A70" s="31"/>
      <c r="B70" s="34" t="s">
        <v>608</v>
      </c>
      <c r="C70" s="32">
        <v>19</v>
      </c>
      <c r="D70" s="32">
        <v>0</v>
      </c>
      <c r="E70" s="32">
        <v>0</v>
      </c>
      <c r="F70" s="81" t="s">
        <v>1798</v>
      </c>
    </row>
    <row r="71" spans="1:6" ht="18" x14ac:dyDescent="0.2">
      <c r="A71" s="31"/>
      <c r="B71" s="10" t="s">
        <v>238</v>
      </c>
      <c r="C71" s="32">
        <v>8</v>
      </c>
      <c r="D71" s="32">
        <v>0</v>
      </c>
      <c r="E71" s="32">
        <v>0</v>
      </c>
      <c r="F71" s="81" t="s">
        <v>1798</v>
      </c>
    </row>
    <row r="72" spans="1:6" ht="18" x14ac:dyDescent="0.2">
      <c r="A72" s="31"/>
      <c r="B72" s="10" t="s">
        <v>609</v>
      </c>
      <c r="C72" s="32">
        <v>25</v>
      </c>
      <c r="D72" s="32">
        <v>0</v>
      </c>
      <c r="E72" s="32">
        <v>0</v>
      </c>
      <c r="F72" s="81" t="s">
        <v>1798</v>
      </c>
    </row>
    <row r="73" spans="1:6" ht="18" x14ac:dyDescent="0.2">
      <c r="A73" s="31"/>
      <c r="B73" s="10" t="s">
        <v>610</v>
      </c>
      <c r="C73" s="32">
        <v>7</v>
      </c>
      <c r="D73" s="32">
        <v>0</v>
      </c>
      <c r="E73" s="32">
        <v>0</v>
      </c>
      <c r="F73" s="81" t="s">
        <v>1798</v>
      </c>
    </row>
    <row r="74" spans="1:6" ht="18" x14ac:dyDescent="0.2">
      <c r="A74" s="31"/>
      <c r="B74" s="10" t="s">
        <v>611</v>
      </c>
      <c r="C74" s="32">
        <v>130</v>
      </c>
      <c r="D74" s="32">
        <v>0</v>
      </c>
      <c r="E74" s="32">
        <v>0</v>
      </c>
      <c r="F74" s="81" t="s">
        <v>1798</v>
      </c>
    </row>
    <row r="75" spans="1:6" ht="18" x14ac:dyDescent="0.2">
      <c r="A75" s="31"/>
      <c r="B75" s="10" t="s">
        <v>612</v>
      </c>
      <c r="C75" s="32">
        <v>0</v>
      </c>
      <c r="D75" s="32">
        <v>0</v>
      </c>
      <c r="E75" s="32">
        <v>0</v>
      </c>
      <c r="F75" s="81" t="s">
        <v>1798</v>
      </c>
    </row>
    <row r="76" spans="1:6" ht="18" x14ac:dyDescent="0.2">
      <c r="A76" s="31"/>
      <c r="B76" s="10" t="s">
        <v>613</v>
      </c>
      <c r="C76" s="32">
        <v>73</v>
      </c>
      <c r="D76" s="32">
        <v>0</v>
      </c>
      <c r="E76" s="32">
        <v>0</v>
      </c>
      <c r="F76" s="81" t="s">
        <v>1798</v>
      </c>
    </row>
    <row r="77" spans="1:6" ht="18" x14ac:dyDescent="0.2">
      <c r="A77" s="31"/>
      <c r="B77" s="10" t="s">
        <v>614</v>
      </c>
      <c r="C77" s="32">
        <v>10</v>
      </c>
      <c r="D77" s="32">
        <v>0</v>
      </c>
      <c r="E77" s="32">
        <v>0</v>
      </c>
      <c r="F77" s="81" t="s">
        <v>1798</v>
      </c>
    </row>
    <row r="78" spans="1:6" ht="18" x14ac:dyDescent="0.2">
      <c r="A78" s="31"/>
      <c r="B78" s="10" t="s">
        <v>615</v>
      </c>
      <c r="C78" s="32">
        <v>30</v>
      </c>
      <c r="D78" s="32">
        <v>0</v>
      </c>
      <c r="E78" s="32">
        <v>0</v>
      </c>
      <c r="F78" s="81" t="s">
        <v>1798</v>
      </c>
    </row>
    <row r="79" spans="1:6" ht="18" x14ac:dyDescent="0.2">
      <c r="A79" s="31"/>
      <c r="B79" s="10" t="s">
        <v>203</v>
      </c>
      <c r="C79" s="32">
        <v>167</v>
      </c>
      <c r="D79" s="32">
        <v>0</v>
      </c>
      <c r="E79" s="32">
        <v>0</v>
      </c>
      <c r="F79" s="81" t="s">
        <v>1798</v>
      </c>
    </row>
    <row r="80" spans="1:6" ht="18" x14ac:dyDescent="0.2">
      <c r="A80" s="31"/>
      <c r="B80" s="10" t="s">
        <v>616</v>
      </c>
      <c r="C80" s="32">
        <v>4</v>
      </c>
      <c r="D80" s="32">
        <v>0</v>
      </c>
      <c r="E80" s="32">
        <v>0</v>
      </c>
      <c r="F80" s="81" t="s">
        <v>1798</v>
      </c>
    </row>
    <row r="81" spans="1:6" ht="18" x14ac:dyDescent="0.2">
      <c r="A81" s="31"/>
      <c r="B81" s="10" t="s">
        <v>617</v>
      </c>
      <c r="C81" s="32">
        <v>17</v>
      </c>
      <c r="D81" s="32">
        <v>0</v>
      </c>
      <c r="E81" s="32">
        <v>0</v>
      </c>
      <c r="F81" s="81" t="s">
        <v>1798</v>
      </c>
    </row>
    <row r="82" spans="1:6" ht="18" x14ac:dyDescent="0.2">
      <c r="A82" s="31"/>
      <c r="B82" s="10" t="s">
        <v>618</v>
      </c>
      <c r="C82" s="32">
        <v>65</v>
      </c>
      <c r="D82" s="32">
        <v>0</v>
      </c>
      <c r="E82" s="32">
        <v>0</v>
      </c>
      <c r="F82" s="81" t="s">
        <v>1798</v>
      </c>
    </row>
    <row r="83" spans="1:6" ht="18" x14ac:dyDescent="0.2">
      <c r="A83" s="31"/>
      <c r="B83" s="10" t="s">
        <v>619</v>
      </c>
      <c r="C83" s="32">
        <v>82</v>
      </c>
      <c r="D83" s="32">
        <v>0</v>
      </c>
      <c r="E83" s="32">
        <v>0</v>
      </c>
      <c r="F83" s="81" t="s">
        <v>1798</v>
      </c>
    </row>
    <row r="84" spans="1:6" ht="18" x14ac:dyDescent="0.2">
      <c r="A84" s="31"/>
      <c r="B84" s="10" t="s">
        <v>620</v>
      </c>
      <c r="C84" s="32">
        <v>10</v>
      </c>
      <c r="D84" s="32">
        <v>0</v>
      </c>
      <c r="E84" s="32">
        <v>0</v>
      </c>
      <c r="F84" s="81" t="s">
        <v>1798</v>
      </c>
    </row>
    <row r="85" spans="1:6" ht="18" x14ac:dyDescent="0.2">
      <c r="A85" s="31"/>
      <c r="B85" s="10" t="s">
        <v>621</v>
      </c>
      <c r="C85" s="32">
        <v>18</v>
      </c>
      <c r="D85" s="32">
        <v>0</v>
      </c>
      <c r="E85" s="32">
        <v>0</v>
      </c>
      <c r="F85" s="81" t="s">
        <v>1798</v>
      </c>
    </row>
    <row r="86" spans="1:6" ht="18" x14ac:dyDescent="0.2">
      <c r="A86" s="31"/>
      <c r="B86" s="10" t="s">
        <v>622</v>
      </c>
      <c r="C86" s="32">
        <v>11</v>
      </c>
      <c r="D86" s="32">
        <v>0</v>
      </c>
      <c r="E86" s="32">
        <v>0</v>
      </c>
      <c r="F86" s="81" t="s">
        <v>1798</v>
      </c>
    </row>
    <row r="87" spans="1:6" ht="18" x14ac:dyDescent="0.2">
      <c r="A87" s="31"/>
      <c r="B87" s="10" t="s">
        <v>623</v>
      </c>
      <c r="C87" s="32">
        <v>27</v>
      </c>
      <c r="D87" s="32">
        <v>0</v>
      </c>
      <c r="E87" s="32">
        <v>0</v>
      </c>
      <c r="F87" s="81" t="s">
        <v>1798</v>
      </c>
    </row>
    <row r="88" spans="1:6" ht="18" x14ac:dyDescent="0.2">
      <c r="A88" s="31"/>
      <c r="B88" s="10" t="s">
        <v>624</v>
      </c>
      <c r="C88" s="32">
        <v>1</v>
      </c>
      <c r="D88" s="32">
        <v>0</v>
      </c>
      <c r="E88" s="32">
        <v>0</v>
      </c>
      <c r="F88" s="81" t="s">
        <v>1798</v>
      </c>
    </row>
    <row r="89" spans="1:6" ht="18" x14ac:dyDescent="0.2">
      <c r="A89" s="31"/>
      <c r="B89" s="10" t="s">
        <v>625</v>
      </c>
      <c r="C89" s="32">
        <v>40</v>
      </c>
      <c r="D89" s="32">
        <v>0</v>
      </c>
      <c r="E89" s="32">
        <v>0</v>
      </c>
      <c r="F89" s="81" t="s">
        <v>1798</v>
      </c>
    </row>
    <row r="90" spans="1:6" ht="18" x14ac:dyDescent="0.2">
      <c r="A90" s="31"/>
      <c r="B90" s="10" t="s">
        <v>626</v>
      </c>
      <c r="C90" s="32">
        <v>38</v>
      </c>
      <c r="D90" s="32">
        <v>0</v>
      </c>
      <c r="E90" s="32">
        <v>0</v>
      </c>
      <c r="F90" s="81" t="s">
        <v>1798</v>
      </c>
    </row>
    <row r="91" spans="1:6" ht="18" x14ac:dyDescent="0.2">
      <c r="A91" s="31"/>
      <c r="B91" s="10" t="s">
        <v>627</v>
      </c>
      <c r="C91" s="32">
        <v>71</v>
      </c>
      <c r="D91" s="32">
        <v>0</v>
      </c>
      <c r="E91" s="32">
        <v>0</v>
      </c>
      <c r="F91" s="81" t="s">
        <v>1798</v>
      </c>
    </row>
    <row r="92" spans="1:6" ht="18" x14ac:dyDescent="0.2">
      <c r="A92" s="31"/>
      <c r="B92" s="10" t="s">
        <v>628</v>
      </c>
      <c r="C92" s="32">
        <v>10</v>
      </c>
      <c r="D92" s="32">
        <v>0</v>
      </c>
      <c r="E92" s="32">
        <v>0</v>
      </c>
      <c r="F92" s="81" t="s">
        <v>1798</v>
      </c>
    </row>
    <row r="93" spans="1:6" ht="18" x14ac:dyDescent="0.2">
      <c r="A93" s="31"/>
      <c r="B93" s="10" t="s">
        <v>34</v>
      </c>
      <c r="C93" s="32">
        <v>64</v>
      </c>
      <c r="D93" s="32">
        <v>0</v>
      </c>
      <c r="E93" s="32">
        <v>0</v>
      </c>
      <c r="F93" s="81" t="s">
        <v>1798</v>
      </c>
    </row>
    <row r="94" spans="1:6" ht="18" x14ac:dyDescent="0.2">
      <c r="A94" s="31"/>
      <c r="B94" s="10" t="s">
        <v>629</v>
      </c>
      <c r="C94" s="32">
        <v>32</v>
      </c>
      <c r="D94" s="32">
        <v>0</v>
      </c>
      <c r="E94" s="32">
        <v>0</v>
      </c>
      <c r="F94" s="81" t="s">
        <v>1798</v>
      </c>
    </row>
    <row r="95" spans="1:6" ht="18" x14ac:dyDescent="0.2">
      <c r="A95" s="31"/>
      <c r="B95" s="10" t="s">
        <v>630</v>
      </c>
      <c r="C95" s="32">
        <v>18</v>
      </c>
      <c r="D95" s="32">
        <v>0</v>
      </c>
      <c r="E95" s="32">
        <v>0</v>
      </c>
      <c r="F95" s="81" t="s">
        <v>1798</v>
      </c>
    </row>
    <row r="96" spans="1:6" ht="18" x14ac:dyDescent="0.2">
      <c r="A96" s="31"/>
      <c r="B96" s="10" t="s">
        <v>631</v>
      </c>
      <c r="C96" s="32">
        <v>3</v>
      </c>
      <c r="D96" s="32">
        <v>0</v>
      </c>
      <c r="E96" s="32">
        <v>0</v>
      </c>
      <c r="F96" s="81" t="s">
        <v>1798</v>
      </c>
    </row>
    <row r="97" spans="1:6" ht="18" x14ac:dyDescent="0.2">
      <c r="A97" s="31"/>
      <c r="B97" s="10" t="s">
        <v>632</v>
      </c>
      <c r="C97" s="32">
        <v>28</v>
      </c>
      <c r="D97" s="32">
        <v>0</v>
      </c>
      <c r="E97" s="32">
        <v>0</v>
      </c>
      <c r="F97" s="81" t="s">
        <v>1798</v>
      </c>
    </row>
    <row r="98" spans="1:6" ht="18" x14ac:dyDescent="0.2">
      <c r="A98" s="31"/>
      <c r="B98" s="10" t="s">
        <v>633</v>
      </c>
      <c r="C98" s="32">
        <v>47</v>
      </c>
      <c r="D98" s="32">
        <v>0</v>
      </c>
      <c r="E98" s="32">
        <v>0</v>
      </c>
      <c r="F98" s="81" t="s">
        <v>1798</v>
      </c>
    </row>
    <row r="99" spans="1:6" ht="18" x14ac:dyDescent="0.2">
      <c r="A99" s="31"/>
      <c r="B99" s="10" t="s">
        <v>634</v>
      </c>
      <c r="C99" s="32">
        <v>32</v>
      </c>
      <c r="D99" s="32">
        <v>0</v>
      </c>
      <c r="E99" s="32">
        <v>0</v>
      </c>
      <c r="F99" s="81" t="s">
        <v>1798</v>
      </c>
    </row>
    <row r="100" spans="1:6" ht="18" x14ac:dyDescent="0.2">
      <c r="A100" s="31"/>
      <c r="B100" s="10" t="s">
        <v>635</v>
      </c>
      <c r="C100" s="32">
        <v>30</v>
      </c>
      <c r="D100" s="32">
        <v>0</v>
      </c>
      <c r="E100" s="32">
        <v>0</v>
      </c>
      <c r="F100" s="81" t="s">
        <v>1798</v>
      </c>
    </row>
    <row r="101" spans="1:6" ht="18" x14ac:dyDescent="0.2">
      <c r="A101" s="31"/>
      <c r="B101" s="10" t="s">
        <v>636</v>
      </c>
      <c r="C101" s="32">
        <v>74</v>
      </c>
      <c r="D101" s="32">
        <v>0</v>
      </c>
      <c r="E101" s="32">
        <v>0</v>
      </c>
      <c r="F101" s="81" t="s">
        <v>1798</v>
      </c>
    </row>
    <row r="102" spans="1:6" ht="18" x14ac:dyDescent="0.2">
      <c r="A102" s="31"/>
      <c r="B102" s="10" t="s">
        <v>637</v>
      </c>
      <c r="C102" s="32">
        <v>17</v>
      </c>
      <c r="D102" s="32">
        <v>0</v>
      </c>
      <c r="E102" s="32">
        <v>0</v>
      </c>
      <c r="F102" s="81" t="s">
        <v>1798</v>
      </c>
    </row>
    <row r="103" spans="1:6" ht="18" x14ac:dyDescent="0.2">
      <c r="A103" s="31"/>
      <c r="B103" s="10" t="s">
        <v>638</v>
      </c>
      <c r="C103" s="32">
        <v>39</v>
      </c>
      <c r="D103" s="32">
        <v>0</v>
      </c>
      <c r="E103" s="32">
        <v>0</v>
      </c>
      <c r="F103" s="81" t="s">
        <v>1798</v>
      </c>
    </row>
    <row r="104" spans="1:6" ht="18" x14ac:dyDescent="0.2">
      <c r="A104" s="31"/>
      <c r="B104" s="10" t="s">
        <v>639</v>
      </c>
      <c r="C104" s="32">
        <v>6</v>
      </c>
      <c r="D104" s="32">
        <v>0</v>
      </c>
      <c r="E104" s="32">
        <v>0</v>
      </c>
      <c r="F104" s="81" t="s">
        <v>1798</v>
      </c>
    </row>
    <row r="105" spans="1:6" ht="18" x14ac:dyDescent="0.2">
      <c r="A105" s="31"/>
      <c r="B105" s="10" t="s">
        <v>640</v>
      </c>
      <c r="C105" s="32">
        <v>0</v>
      </c>
      <c r="D105" s="32">
        <v>0</v>
      </c>
      <c r="E105" s="32">
        <v>0</v>
      </c>
      <c r="F105" s="81" t="s">
        <v>1798</v>
      </c>
    </row>
    <row r="106" spans="1:6" ht="18" x14ac:dyDescent="0.2">
      <c r="A106" s="28">
        <v>3</v>
      </c>
      <c r="B106" s="14" t="s">
        <v>12</v>
      </c>
      <c r="C106" s="29">
        <v>260000</v>
      </c>
      <c r="D106" s="30">
        <f t="shared" ref="D106:E106" si="2">SUM(D107:D185)</f>
        <v>2</v>
      </c>
      <c r="E106" s="30">
        <f t="shared" si="2"/>
        <v>1</v>
      </c>
      <c r="F106" s="78">
        <f>E106*100/D106</f>
        <v>50</v>
      </c>
    </row>
    <row r="107" spans="1:6" ht="18" x14ac:dyDescent="0.2">
      <c r="A107" s="31"/>
      <c r="B107" s="10" t="s">
        <v>641</v>
      </c>
      <c r="C107" s="32">
        <v>223360</v>
      </c>
      <c r="D107" s="32">
        <v>2</v>
      </c>
      <c r="E107" s="32">
        <v>1</v>
      </c>
      <c r="F107" s="78">
        <f>E107*100/D107</f>
        <v>50</v>
      </c>
    </row>
    <row r="108" spans="1:6" ht="18" x14ac:dyDescent="0.2">
      <c r="A108" s="31"/>
      <c r="B108" s="10" t="s">
        <v>642</v>
      </c>
      <c r="C108" s="32">
        <v>25</v>
      </c>
      <c r="D108" s="32">
        <v>0</v>
      </c>
      <c r="E108" s="32">
        <v>0</v>
      </c>
      <c r="F108" s="81" t="s">
        <v>1798</v>
      </c>
    </row>
    <row r="109" spans="1:6" ht="18" x14ac:dyDescent="0.2">
      <c r="A109" s="31"/>
      <c r="B109" s="10" t="s">
        <v>643</v>
      </c>
      <c r="C109" s="32">
        <v>44</v>
      </c>
      <c r="D109" s="32">
        <v>0</v>
      </c>
      <c r="E109" s="32">
        <v>0</v>
      </c>
      <c r="F109" s="81" t="s">
        <v>1798</v>
      </c>
    </row>
    <row r="110" spans="1:6" ht="18" x14ac:dyDescent="0.2">
      <c r="A110" s="31"/>
      <c r="B110" s="10" t="s">
        <v>644</v>
      </c>
      <c r="C110" s="32">
        <v>152</v>
      </c>
      <c r="D110" s="32">
        <v>0</v>
      </c>
      <c r="E110" s="32">
        <v>0</v>
      </c>
      <c r="F110" s="81" t="s">
        <v>1798</v>
      </c>
    </row>
    <row r="111" spans="1:6" ht="18" x14ac:dyDescent="0.2">
      <c r="A111" s="31"/>
      <c r="B111" s="10" t="s">
        <v>645</v>
      </c>
      <c r="C111" s="32">
        <v>37</v>
      </c>
      <c r="D111" s="32">
        <v>0</v>
      </c>
      <c r="E111" s="32">
        <v>0</v>
      </c>
      <c r="F111" s="81" t="s">
        <v>1798</v>
      </c>
    </row>
    <row r="112" spans="1:6" ht="18" x14ac:dyDescent="0.2">
      <c r="A112" s="31"/>
      <c r="B112" s="10" t="s">
        <v>646</v>
      </c>
      <c r="C112" s="32">
        <v>2</v>
      </c>
      <c r="D112" s="32">
        <v>0</v>
      </c>
      <c r="E112" s="32">
        <v>0</v>
      </c>
      <c r="F112" s="81" t="s">
        <v>1798</v>
      </c>
    </row>
    <row r="113" spans="1:6" ht="18" x14ac:dyDescent="0.2">
      <c r="A113" s="31"/>
      <c r="B113" s="10" t="s">
        <v>647</v>
      </c>
      <c r="C113" s="32">
        <v>111</v>
      </c>
      <c r="D113" s="32">
        <v>0</v>
      </c>
      <c r="E113" s="32">
        <v>0</v>
      </c>
      <c r="F113" s="81" t="s">
        <v>1798</v>
      </c>
    </row>
    <row r="114" spans="1:6" ht="18" x14ac:dyDescent="0.2">
      <c r="A114" s="31"/>
      <c r="B114" s="10" t="s">
        <v>648</v>
      </c>
      <c r="C114" s="32">
        <v>221</v>
      </c>
      <c r="D114" s="32">
        <v>0</v>
      </c>
      <c r="E114" s="32">
        <v>0</v>
      </c>
      <c r="F114" s="81" t="s">
        <v>1798</v>
      </c>
    </row>
    <row r="115" spans="1:6" ht="18" x14ac:dyDescent="0.2">
      <c r="A115" s="31"/>
      <c r="B115" s="10" t="s">
        <v>558</v>
      </c>
      <c r="C115" s="32">
        <v>931</v>
      </c>
      <c r="D115" s="32">
        <v>0</v>
      </c>
      <c r="E115" s="32">
        <v>0</v>
      </c>
      <c r="F115" s="81" t="s">
        <v>1798</v>
      </c>
    </row>
    <row r="116" spans="1:6" ht="18" x14ac:dyDescent="0.2">
      <c r="A116" s="31"/>
      <c r="B116" s="10" t="s">
        <v>649</v>
      </c>
      <c r="C116" s="32">
        <v>126</v>
      </c>
      <c r="D116" s="32">
        <v>0</v>
      </c>
      <c r="E116" s="32">
        <v>0</v>
      </c>
      <c r="F116" s="81" t="s">
        <v>1798</v>
      </c>
    </row>
    <row r="117" spans="1:6" ht="18" x14ac:dyDescent="0.2">
      <c r="A117" s="31"/>
      <c r="B117" s="10" t="s">
        <v>650</v>
      </c>
      <c r="C117" s="32">
        <v>61</v>
      </c>
      <c r="D117" s="32">
        <v>0</v>
      </c>
      <c r="E117" s="32">
        <v>0</v>
      </c>
      <c r="F117" s="81" t="s">
        <v>1798</v>
      </c>
    </row>
    <row r="118" spans="1:6" ht="18" x14ac:dyDescent="0.2">
      <c r="A118" s="31"/>
      <c r="B118" s="10" t="s">
        <v>651</v>
      </c>
      <c r="C118" s="32">
        <v>75</v>
      </c>
      <c r="D118" s="32">
        <v>0</v>
      </c>
      <c r="E118" s="32">
        <v>0</v>
      </c>
      <c r="F118" s="81" t="s">
        <v>1798</v>
      </c>
    </row>
    <row r="119" spans="1:6" ht="18" x14ac:dyDescent="0.2">
      <c r="A119" s="31"/>
      <c r="B119" s="10" t="s">
        <v>652</v>
      </c>
      <c r="C119" s="32">
        <v>50</v>
      </c>
      <c r="D119" s="32">
        <v>0</v>
      </c>
      <c r="E119" s="32">
        <v>0</v>
      </c>
      <c r="F119" s="81" t="s">
        <v>1798</v>
      </c>
    </row>
    <row r="120" spans="1:6" ht="18" x14ac:dyDescent="0.2">
      <c r="A120" s="31"/>
      <c r="B120" s="10" t="s">
        <v>653</v>
      </c>
      <c r="C120" s="32">
        <v>0</v>
      </c>
      <c r="D120" s="32">
        <v>0</v>
      </c>
      <c r="E120" s="32">
        <v>0</v>
      </c>
      <c r="F120" s="81" t="s">
        <v>1798</v>
      </c>
    </row>
    <row r="121" spans="1:6" ht="18" x14ac:dyDescent="0.2">
      <c r="A121" s="31"/>
      <c r="B121" s="10" t="s">
        <v>654</v>
      </c>
      <c r="C121" s="32">
        <v>114</v>
      </c>
      <c r="D121" s="32">
        <v>0</v>
      </c>
      <c r="E121" s="32">
        <v>0</v>
      </c>
      <c r="F121" s="81" t="s">
        <v>1798</v>
      </c>
    </row>
    <row r="122" spans="1:6" ht="18" x14ac:dyDescent="0.2">
      <c r="A122" s="31"/>
      <c r="B122" s="10" t="s">
        <v>655</v>
      </c>
      <c r="C122" s="32">
        <v>822</v>
      </c>
      <c r="D122" s="32">
        <v>0</v>
      </c>
      <c r="E122" s="32">
        <v>0</v>
      </c>
      <c r="F122" s="81" t="s">
        <v>1798</v>
      </c>
    </row>
    <row r="123" spans="1:6" ht="18" x14ac:dyDescent="0.2">
      <c r="A123" s="31"/>
      <c r="B123" s="10" t="s">
        <v>656</v>
      </c>
      <c r="C123" s="32">
        <v>298</v>
      </c>
      <c r="D123" s="32">
        <v>0</v>
      </c>
      <c r="E123" s="32">
        <v>0</v>
      </c>
      <c r="F123" s="81" t="s">
        <v>1798</v>
      </c>
    </row>
    <row r="124" spans="1:6" ht="18" x14ac:dyDescent="0.2">
      <c r="A124" s="31"/>
      <c r="B124" s="10" t="s">
        <v>657</v>
      </c>
      <c r="C124" s="32">
        <v>166</v>
      </c>
      <c r="D124" s="32">
        <v>0</v>
      </c>
      <c r="E124" s="32">
        <v>0</v>
      </c>
      <c r="F124" s="81" t="s">
        <v>1798</v>
      </c>
    </row>
    <row r="125" spans="1:6" ht="18" x14ac:dyDescent="0.2">
      <c r="A125" s="31"/>
      <c r="B125" s="10" t="s">
        <v>445</v>
      </c>
      <c r="C125" s="32">
        <v>166</v>
      </c>
      <c r="D125" s="32">
        <v>0</v>
      </c>
      <c r="E125" s="32">
        <v>0</v>
      </c>
      <c r="F125" s="81" t="s">
        <v>1798</v>
      </c>
    </row>
    <row r="126" spans="1:6" ht="18" x14ac:dyDescent="0.2">
      <c r="A126" s="31"/>
      <c r="B126" s="10" t="s">
        <v>658</v>
      </c>
      <c r="C126" s="32">
        <v>3730</v>
      </c>
      <c r="D126" s="32">
        <v>0</v>
      </c>
      <c r="E126" s="32">
        <v>0</v>
      </c>
      <c r="F126" s="81" t="s">
        <v>1798</v>
      </c>
    </row>
    <row r="127" spans="1:6" ht="18" x14ac:dyDescent="0.2">
      <c r="A127" s="31"/>
      <c r="B127" s="10" t="s">
        <v>212</v>
      </c>
      <c r="C127" s="32">
        <v>58</v>
      </c>
      <c r="D127" s="32">
        <v>0</v>
      </c>
      <c r="E127" s="32">
        <v>0</v>
      </c>
      <c r="F127" s="81" t="s">
        <v>1798</v>
      </c>
    </row>
    <row r="128" spans="1:6" ht="18" x14ac:dyDescent="0.2">
      <c r="A128" s="31"/>
      <c r="B128" s="10" t="s">
        <v>659</v>
      </c>
      <c r="C128" s="32">
        <v>721</v>
      </c>
      <c r="D128" s="32">
        <v>0</v>
      </c>
      <c r="E128" s="32">
        <v>0</v>
      </c>
      <c r="F128" s="81" t="s">
        <v>1798</v>
      </c>
    </row>
    <row r="129" spans="1:6" ht="18" x14ac:dyDescent="0.2">
      <c r="A129" s="31"/>
      <c r="B129" s="10" t="s">
        <v>660</v>
      </c>
      <c r="C129" s="32">
        <v>417</v>
      </c>
      <c r="D129" s="32">
        <v>0</v>
      </c>
      <c r="E129" s="32">
        <v>0</v>
      </c>
      <c r="F129" s="81" t="s">
        <v>1798</v>
      </c>
    </row>
    <row r="130" spans="1:6" ht="18" x14ac:dyDescent="0.2">
      <c r="A130" s="31"/>
      <c r="B130" s="10" t="s">
        <v>285</v>
      </c>
      <c r="C130" s="32">
        <v>338</v>
      </c>
      <c r="D130" s="32">
        <v>0</v>
      </c>
      <c r="E130" s="32">
        <v>0</v>
      </c>
      <c r="F130" s="81" t="s">
        <v>1798</v>
      </c>
    </row>
    <row r="131" spans="1:6" ht="18" x14ac:dyDescent="0.2">
      <c r="A131" s="31"/>
      <c r="B131" s="10" t="s">
        <v>344</v>
      </c>
      <c r="C131" s="32">
        <v>528</v>
      </c>
      <c r="D131" s="32">
        <v>0</v>
      </c>
      <c r="E131" s="32">
        <v>0</v>
      </c>
      <c r="F131" s="81" t="s">
        <v>1798</v>
      </c>
    </row>
    <row r="132" spans="1:6" ht="18" x14ac:dyDescent="0.2">
      <c r="A132" s="31"/>
      <c r="B132" s="10" t="s">
        <v>661</v>
      </c>
      <c r="C132" s="32">
        <v>442</v>
      </c>
      <c r="D132" s="32">
        <v>0</v>
      </c>
      <c r="E132" s="32">
        <v>0</v>
      </c>
      <c r="F132" s="81" t="s">
        <v>1798</v>
      </c>
    </row>
    <row r="133" spans="1:6" ht="18" x14ac:dyDescent="0.2">
      <c r="A133" s="31"/>
      <c r="B133" s="10" t="s">
        <v>662</v>
      </c>
      <c r="C133" s="32">
        <v>1351</v>
      </c>
      <c r="D133" s="32">
        <v>0</v>
      </c>
      <c r="E133" s="32">
        <v>0</v>
      </c>
      <c r="F133" s="81" t="s">
        <v>1798</v>
      </c>
    </row>
    <row r="134" spans="1:6" ht="18" x14ac:dyDescent="0.2">
      <c r="A134" s="31"/>
      <c r="B134" s="10" t="s">
        <v>663</v>
      </c>
      <c r="C134" s="32">
        <v>222</v>
      </c>
      <c r="D134" s="32">
        <v>0</v>
      </c>
      <c r="E134" s="32">
        <v>0</v>
      </c>
      <c r="F134" s="81" t="s">
        <v>1798</v>
      </c>
    </row>
    <row r="135" spans="1:6" ht="18" x14ac:dyDescent="0.2">
      <c r="A135" s="31"/>
      <c r="B135" s="10" t="s">
        <v>664</v>
      </c>
      <c r="C135" s="32">
        <v>960</v>
      </c>
      <c r="D135" s="32">
        <v>0</v>
      </c>
      <c r="E135" s="32">
        <v>0</v>
      </c>
      <c r="F135" s="81" t="s">
        <v>1798</v>
      </c>
    </row>
    <row r="136" spans="1:6" ht="18" x14ac:dyDescent="0.2">
      <c r="A136" s="31"/>
      <c r="B136" s="10" t="s">
        <v>665</v>
      </c>
      <c r="C136" s="32">
        <v>225</v>
      </c>
      <c r="D136" s="32">
        <v>0</v>
      </c>
      <c r="E136" s="32">
        <v>0</v>
      </c>
      <c r="F136" s="81" t="s">
        <v>1798</v>
      </c>
    </row>
    <row r="137" spans="1:6" ht="18" x14ac:dyDescent="0.2">
      <c r="A137" s="31"/>
      <c r="B137" s="10" t="s">
        <v>666</v>
      </c>
      <c r="C137" s="32">
        <v>777</v>
      </c>
      <c r="D137" s="32">
        <v>0</v>
      </c>
      <c r="E137" s="32">
        <v>0</v>
      </c>
      <c r="F137" s="81" t="s">
        <v>1798</v>
      </c>
    </row>
    <row r="138" spans="1:6" ht="18" x14ac:dyDescent="0.2">
      <c r="A138" s="31"/>
      <c r="B138" s="10" t="s">
        <v>667</v>
      </c>
      <c r="C138" s="32">
        <v>1162</v>
      </c>
      <c r="D138" s="32">
        <v>0</v>
      </c>
      <c r="E138" s="32">
        <v>0</v>
      </c>
      <c r="F138" s="81" t="s">
        <v>1798</v>
      </c>
    </row>
    <row r="139" spans="1:6" ht="18" x14ac:dyDescent="0.2">
      <c r="A139" s="31"/>
      <c r="B139" s="10" t="s">
        <v>668</v>
      </c>
      <c r="C139" s="32">
        <v>266</v>
      </c>
      <c r="D139" s="32">
        <v>0</v>
      </c>
      <c r="E139" s="32">
        <v>0</v>
      </c>
      <c r="F139" s="81" t="s">
        <v>1798</v>
      </c>
    </row>
    <row r="140" spans="1:6" ht="18" x14ac:dyDescent="0.2">
      <c r="A140" s="31"/>
      <c r="B140" s="10" t="s">
        <v>669</v>
      </c>
      <c r="C140" s="32">
        <v>1046</v>
      </c>
      <c r="D140" s="32">
        <v>0</v>
      </c>
      <c r="E140" s="32">
        <v>0</v>
      </c>
      <c r="F140" s="81" t="s">
        <v>1798</v>
      </c>
    </row>
    <row r="141" spans="1:6" ht="18" x14ac:dyDescent="0.2">
      <c r="A141" s="31"/>
      <c r="B141" s="10" t="s">
        <v>670</v>
      </c>
      <c r="C141" s="32">
        <v>183</v>
      </c>
      <c r="D141" s="32">
        <v>0</v>
      </c>
      <c r="E141" s="32">
        <v>0</v>
      </c>
      <c r="F141" s="81" t="s">
        <v>1798</v>
      </c>
    </row>
    <row r="142" spans="1:6" ht="18" x14ac:dyDescent="0.2">
      <c r="A142" s="31"/>
      <c r="B142" s="10" t="s">
        <v>671</v>
      </c>
      <c r="C142" s="32">
        <v>1534</v>
      </c>
      <c r="D142" s="32">
        <v>0</v>
      </c>
      <c r="E142" s="32">
        <v>0</v>
      </c>
      <c r="F142" s="81" t="s">
        <v>1798</v>
      </c>
    </row>
    <row r="143" spans="1:6" ht="18" x14ac:dyDescent="0.2">
      <c r="A143" s="31"/>
      <c r="B143" s="10" t="s">
        <v>672</v>
      </c>
      <c r="C143" s="32">
        <v>211</v>
      </c>
      <c r="D143" s="32">
        <v>0</v>
      </c>
      <c r="E143" s="32">
        <v>0</v>
      </c>
      <c r="F143" s="81" t="s">
        <v>1798</v>
      </c>
    </row>
    <row r="144" spans="1:6" ht="18" x14ac:dyDescent="0.2">
      <c r="A144" s="31"/>
      <c r="B144" s="10" t="s">
        <v>673</v>
      </c>
      <c r="C144" s="32">
        <v>123</v>
      </c>
      <c r="D144" s="32">
        <v>0</v>
      </c>
      <c r="E144" s="32">
        <v>0</v>
      </c>
      <c r="F144" s="81" t="s">
        <v>1798</v>
      </c>
    </row>
    <row r="145" spans="1:6" ht="18" x14ac:dyDescent="0.2">
      <c r="A145" s="31"/>
      <c r="B145" s="10" t="s">
        <v>38</v>
      </c>
      <c r="C145" s="32">
        <v>41</v>
      </c>
      <c r="D145" s="32">
        <v>0</v>
      </c>
      <c r="E145" s="32">
        <v>0</v>
      </c>
      <c r="F145" s="81" t="s">
        <v>1798</v>
      </c>
    </row>
    <row r="146" spans="1:6" ht="18" x14ac:dyDescent="0.2">
      <c r="A146" s="31"/>
      <c r="B146" s="10" t="s">
        <v>674</v>
      </c>
      <c r="C146" s="32">
        <v>199</v>
      </c>
      <c r="D146" s="32">
        <v>0</v>
      </c>
      <c r="E146" s="32">
        <v>0</v>
      </c>
      <c r="F146" s="81" t="s">
        <v>1798</v>
      </c>
    </row>
    <row r="147" spans="1:6" ht="18" x14ac:dyDescent="0.2">
      <c r="A147" s="31"/>
      <c r="B147" s="10" t="s">
        <v>675</v>
      </c>
      <c r="C147" s="32">
        <v>58</v>
      </c>
      <c r="D147" s="32">
        <v>0</v>
      </c>
      <c r="E147" s="32">
        <v>0</v>
      </c>
      <c r="F147" s="81" t="s">
        <v>1798</v>
      </c>
    </row>
    <row r="148" spans="1:6" ht="18" x14ac:dyDescent="0.2">
      <c r="A148" s="31"/>
      <c r="B148" s="10" t="s">
        <v>273</v>
      </c>
      <c r="C148" s="32">
        <v>129</v>
      </c>
      <c r="D148" s="32">
        <v>0</v>
      </c>
      <c r="E148" s="32">
        <v>0</v>
      </c>
      <c r="F148" s="81" t="s">
        <v>1798</v>
      </c>
    </row>
    <row r="149" spans="1:6" ht="18" x14ac:dyDescent="0.2">
      <c r="A149" s="31"/>
      <c r="B149" s="10" t="s">
        <v>676</v>
      </c>
      <c r="C149" s="32">
        <v>518</v>
      </c>
      <c r="D149" s="32">
        <v>0</v>
      </c>
      <c r="E149" s="32">
        <v>0</v>
      </c>
      <c r="F149" s="81" t="s">
        <v>1798</v>
      </c>
    </row>
    <row r="150" spans="1:6" ht="18" x14ac:dyDescent="0.2">
      <c r="A150" s="31"/>
      <c r="B150" s="10" t="s">
        <v>677</v>
      </c>
      <c r="C150" s="32">
        <v>178</v>
      </c>
      <c r="D150" s="32">
        <v>0</v>
      </c>
      <c r="E150" s="32">
        <v>0</v>
      </c>
      <c r="F150" s="81" t="s">
        <v>1798</v>
      </c>
    </row>
    <row r="151" spans="1:6" ht="18" x14ac:dyDescent="0.2">
      <c r="A151" s="31"/>
      <c r="B151" s="10" t="s">
        <v>579</v>
      </c>
      <c r="C151" s="32">
        <v>270</v>
      </c>
      <c r="D151" s="32">
        <v>0</v>
      </c>
      <c r="E151" s="32">
        <v>0</v>
      </c>
      <c r="F151" s="81" t="s">
        <v>1798</v>
      </c>
    </row>
    <row r="152" spans="1:6" ht="18" x14ac:dyDescent="0.2">
      <c r="A152" s="31"/>
      <c r="B152" s="10" t="s">
        <v>678</v>
      </c>
      <c r="C152" s="32">
        <v>1259</v>
      </c>
      <c r="D152" s="32">
        <v>0</v>
      </c>
      <c r="E152" s="32">
        <v>0</v>
      </c>
      <c r="F152" s="81" t="s">
        <v>1798</v>
      </c>
    </row>
    <row r="153" spans="1:6" ht="18" x14ac:dyDescent="0.2">
      <c r="A153" s="31"/>
      <c r="B153" s="10" t="s">
        <v>679</v>
      </c>
      <c r="C153" s="32">
        <v>985</v>
      </c>
      <c r="D153" s="32">
        <v>0</v>
      </c>
      <c r="E153" s="32">
        <v>0</v>
      </c>
      <c r="F153" s="81" t="s">
        <v>1798</v>
      </c>
    </row>
    <row r="154" spans="1:6" ht="18" x14ac:dyDescent="0.2">
      <c r="A154" s="31"/>
      <c r="B154" s="10" t="s">
        <v>680</v>
      </c>
      <c r="C154" s="32">
        <v>135</v>
      </c>
      <c r="D154" s="32">
        <v>0</v>
      </c>
      <c r="E154" s="32">
        <v>0</v>
      </c>
      <c r="F154" s="81" t="s">
        <v>1798</v>
      </c>
    </row>
    <row r="155" spans="1:6" ht="18" x14ac:dyDescent="0.2">
      <c r="A155" s="31"/>
      <c r="B155" s="10" t="s">
        <v>681</v>
      </c>
      <c r="C155" s="32">
        <v>2259</v>
      </c>
      <c r="D155" s="32">
        <v>0</v>
      </c>
      <c r="E155" s="32">
        <v>0</v>
      </c>
      <c r="F155" s="81" t="s">
        <v>1798</v>
      </c>
    </row>
    <row r="156" spans="1:6" ht="18" x14ac:dyDescent="0.2">
      <c r="A156" s="31"/>
      <c r="B156" s="10" t="s">
        <v>682</v>
      </c>
      <c r="C156" s="32">
        <v>497</v>
      </c>
      <c r="D156" s="32">
        <v>0</v>
      </c>
      <c r="E156" s="32">
        <v>0</v>
      </c>
      <c r="F156" s="81" t="s">
        <v>1798</v>
      </c>
    </row>
    <row r="157" spans="1:6" ht="18" x14ac:dyDescent="0.2">
      <c r="A157" s="31"/>
      <c r="B157" s="10" t="s">
        <v>683</v>
      </c>
      <c r="C157" s="32">
        <v>189</v>
      </c>
      <c r="D157" s="32">
        <v>0</v>
      </c>
      <c r="E157" s="32">
        <v>0</v>
      </c>
      <c r="F157" s="81" t="s">
        <v>1798</v>
      </c>
    </row>
    <row r="158" spans="1:6" ht="18" x14ac:dyDescent="0.2">
      <c r="A158" s="31"/>
      <c r="B158" s="10" t="s">
        <v>684</v>
      </c>
      <c r="C158" s="32">
        <v>127</v>
      </c>
      <c r="D158" s="32">
        <v>0</v>
      </c>
      <c r="E158" s="32">
        <v>0</v>
      </c>
      <c r="F158" s="81" t="s">
        <v>1798</v>
      </c>
    </row>
    <row r="159" spans="1:6" ht="18" x14ac:dyDescent="0.2">
      <c r="A159" s="31"/>
      <c r="B159" s="10" t="s">
        <v>685</v>
      </c>
      <c r="C159" s="32">
        <v>444</v>
      </c>
      <c r="D159" s="32">
        <v>0</v>
      </c>
      <c r="E159" s="32">
        <v>0</v>
      </c>
      <c r="F159" s="81" t="s">
        <v>1798</v>
      </c>
    </row>
    <row r="160" spans="1:6" ht="18" x14ac:dyDescent="0.2">
      <c r="A160" s="31"/>
      <c r="B160" s="10" t="s">
        <v>686</v>
      </c>
      <c r="C160" s="32">
        <v>2785</v>
      </c>
      <c r="D160" s="32">
        <v>0</v>
      </c>
      <c r="E160" s="32">
        <v>0</v>
      </c>
      <c r="F160" s="81" t="s">
        <v>1798</v>
      </c>
    </row>
    <row r="161" spans="1:6" ht="18" x14ac:dyDescent="0.2">
      <c r="A161" s="31"/>
      <c r="B161" s="10" t="s">
        <v>687</v>
      </c>
      <c r="C161" s="32">
        <v>91</v>
      </c>
      <c r="D161" s="32">
        <v>0</v>
      </c>
      <c r="E161" s="32">
        <v>0</v>
      </c>
      <c r="F161" s="81" t="s">
        <v>1798</v>
      </c>
    </row>
    <row r="162" spans="1:6" ht="18" x14ac:dyDescent="0.2">
      <c r="A162" s="31"/>
      <c r="B162" s="10" t="s">
        <v>688</v>
      </c>
      <c r="C162" s="32">
        <v>1296</v>
      </c>
      <c r="D162" s="32">
        <v>0</v>
      </c>
      <c r="E162" s="32">
        <v>0</v>
      </c>
      <c r="F162" s="81" t="s">
        <v>1798</v>
      </c>
    </row>
    <row r="163" spans="1:6" ht="18" x14ac:dyDescent="0.2">
      <c r="A163" s="31"/>
      <c r="B163" s="10" t="s">
        <v>689</v>
      </c>
      <c r="C163" s="32">
        <v>534</v>
      </c>
      <c r="D163" s="32">
        <v>0</v>
      </c>
      <c r="E163" s="32">
        <v>0</v>
      </c>
      <c r="F163" s="81" t="s">
        <v>1798</v>
      </c>
    </row>
    <row r="164" spans="1:6" ht="18" x14ac:dyDescent="0.2">
      <c r="A164" s="31"/>
      <c r="B164" s="10" t="s">
        <v>348</v>
      </c>
      <c r="C164" s="32">
        <v>491</v>
      </c>
      <c r="D164" s="32">
        <v>0</v>
      </c>
      <c r="E164" s="32">
        <v>0</v>
      </c>
      <c r="F164" s="81" t="s">
        <v>1798</v>
      </c>
    </row>
    <row r="165" spans="1:6" ht="18" x14ac:dyDescent="0.2">
      <c r="A165" s="31"/>
      <c r="B165" s="10" t="s">
        <v>690</v>
      </c>
      <c r="C165" s="32">
        <v>179</v>
      </c>
      <c r="D165" s="32">
        <v>0</v>
      </c>
      <c r="E165" s="32">
        <v>0</v>
      </c>
      <c r="F165" s="81" t="s">
        <v>1798</v>
      </c>
    </row>
    <row r="166" spans="1:6" ht="18" x14ac:dyDescent="0.2">
      <c r="A166" s="31"/>
      <c r="B166" s="10" t="s">
        <v>691</v>
      </c>
      <c r="C166" s="32">
        <v>2820</v>
      </c>
      <c r="D166" s="32">
        <v>0</v>
      </c>
      <c r="E166" s="32">
        <v>0</v>
      </c>
      <c r="F166" s="81" t="s">
        <v>1798</v>
      </c>
    </row>
    <row r="167" spans="1:6" ht="18" x14ac:dyDescent="0.2">
      <c r="A167" s="31"/>
      <c r="B167" s="10" t="s">
        <v>692</v>
      </c>
      <c r="C167" s="32">
        <v>426</v>
      </c>
      <c r="D167" s="32">
        <v>0</v>
      </c>
      <c r="E167" s="32">
        <v>0</v>
      </c>
      <c r="F167" s="81" t="s">
        <v>1798</v>
      </c>
    </row>
    <row r="168" spans="1:6" ht="18" x14ac:dyDescent="0.2">
      <c r="A168" s="31"/>
      <c r="B168" s="10" t="s">
        <v>693</v>
      </c>
      <c r="C168" s="32">
        <v>335</v>
      </c>
      <c r="D168" s="32">
        <v>0</v>
      </c>
      <c r="E168" s="32">
        <v>0</v>
      </c>
      <c r="F168" s="81" t="s">
        <v>1798</v>
      </c>
    </row>
    <row r="169" spans="1:6" ht="18" x14ac:dyDescent="0.2">
      <c r="A169" s="31"/>
      <c r="B169" s="10" t="s">
        <v>695</v>
      </c>
      <c r="C169" s="32">
        <v>221</v>
      </c>
      <c r="D169" s="32">
        <v>0</v>
      </c>
      <c r="E169" s="32">
        <v>0</v>
      </c>
      <c r="F169" s="81" t="s">
        <v>1798</v>
      </c>
    </row>
    <row r="170" spans="1:6" ht="18" x14ac:dyDescent="0.2">
      <c r="A170" s="31"/>
      <c r="B170" s="10" t="s">
        <v>694</v>
      </c>
      <c r="C170" s="32">
        <v>1326</v>
      </c>
      <c r="D170" s="32">
        <v>0</v>
      </c>
      <c r="E170" s="32">
        <v>0</v>
      </c>
      <c r="F170" s="81" t="s">
        <v>1798</v>
      </c>
    </row>
    <row r="171" spans="1:6" ht="18" x14ac:dyDescent="0.2">
      <c r="A171" s="31"/>
      <c r="B171" s="10" t="s">
        <v>696</v>
      </c>
      <c r="C171" s="32">
        <v>244</v>
      </c>
      <c r="D171" s="32">
        <v>0</v>
      </c>
      <c r="E171" s="32">
        <v>0</v>
      </c>
      <c r="F171" s="81" t="s">
        <v>1798</v>
      </c>
    </row>
    <row r="172" spans="1:6" ht="18" x14ac:dyDescent="0.2">
      <c r="A172" s="31"/>
      <c r="B172" s="34" t="s">
        <v>609</v>
      </c>
      <c r="C172" s="32">
        <v>90</v>
      </c>
      <c r="D172" s="32">
        <v>0</v>
      </c>
      <c r="E172" s="32">
        <v>0</v>
      </c>
      <c r="F172" s="81" t="s">
        <v>1798</v>
      </c>
    </row>
    <row r="173" spans="1:6" ht="18" x14ac:dyDescent="0.2">
      <c r="A173" s="31"/>
      <c r="B173" s="10" t="s">
        <v>697</v>
      </c>
      <c r="C173" s="32">
        <v>187</v>
      </c>
      <c r="D173" s="32">
        <v>0</v>
      </c>
      <c r="E173" s="32">
        <v>0</v>
      </c>
      <c r="F173" s="81" t="s">
        <v>1798</v>
      </c>
    </row>
    <row r="174" spans="1:6" ht="18" x14ac:dyDescent="0.2">
      <c r="A174" s="31"/>
      <c r="B174" s="10" t="s">
        <v>698</v>
      </c>
      <c r="C174" s="32">
        <v>55</v>
      </c>
      <c r="D174" s="32">
        <v>0</v>
      </c>
      <c r="E174" s="32">
        <v>0</v>
      </c>
      <c r="F174" s="81" t="s">
        <v>1798</v>
      </c>
    </row>
    <row r="175" spans="1:6" ht="18" x14ac:dyDescent="0.2">
      <c r="A175" s="31"/>
      <c r="B175" s="10" t="s">
        <v>699</v>
      </c>
      <c r="C175" s="32">
        <v>96</v>
      </c>
      <c r="D175" s="32">
        <v>0</v>
      </c>
      <c r="E175" s="32">
        <v>0</v>
      </c>
      <c r="F175" s="81" t="s">
        <v>1798</v>
      </c>
    </row>
    <row r="176" spans="1:6" ht="18" x14ac:dyDescent="0.2">
      <c r="A176" s="31"/>
      <c r="B176" s="10" t="s">
        <v>700</v>
      </c>
      <c r="C176" s="32">
        <v>44</v>
      </c>
      <c r="D176" s="32">
        <v>0</v>
      </c>
      <c r="E176" s="32">
        <v>0</v>
      </c>
      <c r="F176" s="81" t="s">
        <v>1798</v>
      </c>
    </row>
    <row r="177" spans="1:6" ht="18" x14ac:dyDescent="0.2">
      <c r="A177" s="31"/>
      <c r="B177" s="10" t="s">
        <v>701</v>
      </c>
      <c r="C177" s="32">
        <v>99</v>
      </c>
      <c r="D177" s="32">
        <v>0</v>
      </c>
      <c r="E177" s="32">
        <v>0</v>
      </c>
      <c r="F177" s="81" t="s">
        <v>1798</v>
      </c>
    </row>
    <row r="178" spans="1:6" ht="18" x14ac:dyDescent="0.2">
      <c r="A178" s="31"/>
      <c r="B178" s="10" t="s">
        <v>702</v>
      </c>
      <c r="C178" s="32">
        <v>15</v>
      </c>
      <c r="D178" s="32">
        <v>0</v>
      </c>
      <c r="E178" s="32">
        <v>0</v>
      </c>
      <c r="F178" s="81" t="s">
        <v>1798</v>
      </c>
    </row>
    <row r="179" spans="1:6" ht="18" x14ac:dyDescent="0.2">
      <c r="A179" s="31"/>
      <c r="B179" s="10" t="s">
        <v>703</v>
      </c>
      <c r="C179" s="32">
        <v>88</v>
      </c>
      <c r="D179" s="32">
        <v>0</v>
      </c>
      <c r="E179" s="32">
        <v>0</v>
      </c>
      <c r="F179" s="81" t="s">
        <v>1798</v>
      </c>
    </row>
    <row r="180" spans="1:6" ht="18" x14ac:dyDescent="0.2">
      <c r="A180" s="31"/>
      <c r="B180" s="10" t="s">
        <v>704</v>
      </c>
      <c r="C180" s="32">
        <v>37</v>
      </c>
      <c r="D180" s="32">
        <v>0</v>
      </c>
      <c r="E180" s="32">
        <v>0</v>
      </c>
      <c r="F180" s="81" t="s">
        <v>1798</v>
      </c>
    </row>
    <row r="181" spans="1:6" ht="18" x14ac:dyDescent="0.2">
      <c r="A181" s="31"/>
      <c r="B181" s="10" t="s">
        <v>705</v>
      </c>
      <c r="C181" s="32">
        <v>8</v>
      </c>
      <c r="D181" s="32">
        <v>0</v>
      </c>
      <c r="E181" s="32">
        <v>0</v>
      </c>
      <c r="F181" s="81" t="s">
        <v>1798</v>
      </c>
    </row>
    <row r="182" spans="1:6" ht="18" x14ac:dyDescent="0.2">
      <c r="A182" s="31"/>
      <c r="B182" s="10" t="s">
        <v>706</v>
      </c>
      <c r="C182" s="32">
        <v>67</v>
      </c>
      <c r="D182" s="32">
        <v>0</v>
      </c>
      <c r="E182" s="32">
        <v>0</v>
      </c>
      <c r="F182" s="81" t="s">
        <v>1798</v>
      </c>
    </row>
    <row r="183" spans="1:6" ht="18" x14ac:dyDescent="0.2">
      <c r="A183" s="31"/>
      <c r="B183" s="10" t="s">
        <v>707</v>
      </c>
      <c r="C183" s="32">
        <v>8</v>
      </c>
      <c r="D183" s="32">
        <v>0</v>
      </c>
      <c r="E183" s="32">
        <v>0</v>
      </c>
      <c r="F183" s="81" t="s">
        <v>1798</v>
      </c>
    </row>
    <row r="184" spans="1:6" ht="18" x14ac:dyDescent="0.2">
      <c r="A184" s="31"/>
      <c r="B184" s="10" t="s">
        <v>708</v>
      </c>
      <c r="C184" s="32">
        <v>14</v>
      </c>
      <c r="D184" s="32">
        <v>0</v>
      </c>
      <c r="E184" s="32">
        <v>0</v>
      </c>
      <c r="F184" s="81" t="s">
        <v>1798</v>
      </c>
    </row>
    <row r="185" spans="1:6" ht="18" x14ac:dyDescent="0.2">
      <c r="A185" s="31"/>
      <c r="B185" s="10" t="s">
        <v>709</v>
      </c>
      <c r="C185" s="32">
        <v>87</v>
      </c>
      <c r="D185" s="32">
        <v>0</v>
      </c>
      <c r="E185" s="32">
        <v>0</v>
      </c>
      <c r="F185" s="81" t="s">
        <v>1798</v>
      </c>
    </row>
    <row r="186" spans="1:6" ht="16" x14ac:dyDescent="0.2">
      <c r="A186" s="35"/>
      <c r="B186" s="36" t="s">
        <v>1517</v>
      </c>
      <c r="C186" s="37"/>
      <c r="D186" s="37"/>
      <c r="E186" s="37"/>
      <c r="F186" s="37"/>
    </row>
    <row r="187" spans="1:6" ht="32" x14ac:dyDescent="0.2">
      <c r="A187" s="38"/>
      <c r="B187" s="14" t="s">
        <v>1516</v>
      </c>
      <c r="C187" s="24">
        <v>61800</v>
      </c>
      <c r="D187" s="25">
        <f t="shared" ref="D187:E187" si="3">D188+D190+D195+D197+D203+D208+D211+D216+D225+D227+D231+D234+D241+D246+D257+D265+D270+D272+D275+D283+D288</f>
        <v>1</v>
      </c>
      <c r="E187" s="25">
        <f t="shared" si="3"/>
        <v>1</v>
      </c>
      <c r="F187" s="68">
        <f>E187*100/D187</f>
        <v>100</v>
      </c>
    </row>
    <row r="188" spans="1:6" ht="16" x14ac:dyDescent="0.2">
      <c r="A188" s="39">
        <v>1</v>
      </c>
      <c r="B188" s="12" t="s">
        <v>1526</v>
      </c>
      <c r="C188" s="40">
        <v>38447</v>
      </c>
      <c r="D188" s="41">
        <f t="shared" ref="D188:F188" si="4">D189</f>
        <v>1</v>
      </c>
      <c r="E188" s="41">
        <f t="shared" si="4"/>
        <v>1</v>
      </c>
      <c r="F188" s="41">
        <f t="shared" si="4"/>
        <v>100</v>
      </c>
    </row>
    <row r="189" spans="1:6" ht="16" x14ac:dyDescent="0.2">
      <c r="A189" s="43"/>
      <c r="B189" s="44" t="s">
        <v>710</v>
      </c>
      <c r="C189" s="45">
        <v>38447</v>
      </c>
      <c r="D189" s="33">
        <v>1</v>
      </c>
      <c r="E189" s="15">
        <v>1</v>
      </c>
      <c r="F189" s="33">
        <f>E189*100/D189</f>
        <v>100</v>
      </c>
    </row>
    <row r="190" spans="1:6" ht="16" x14ac:dyDescent="0.2">
      <c r="A190" s="47">
        <v>2</v>
      </c>
      <c r="B190" s="48" t="s">
        <v>711</v>
      </c>
      <c r="C190" s="49">
        <v>730</v>
      </c>
      <c r="D190" s="41">
        <f t="shared" ref="D190:F190" si="5">SUM(D191:D194)</f>
        <v>0</v>
      </c>
      <c r="E190" s="41">
        <f t="shared" si="5"/>
        <v>0</v>
      </c>
      <c r="F190" s="41">
        <f t="shared" si="5"/>
        <v>0</v>
      </c>
    </row>
    <row r="191" spans="1:6" ht="16" x14ac:dyDescent="0.2">
      <c r="A191" s="31"/>
      <c r="B191" s="10" t="s">
        <v>31</v>
      </c>
      <c r="C191" s="50">
        <v>463</v>
      </c>
      <c r="D191" s="33"/>
      <c r="E191" s="15"/>
      <c r="F191" s="33"/>
    </row>
    <row r="192" spans="1:6" ht="16" x14ac:dyDescent="0.2">
      <c r="A192" s="31"/>
      <c r="B192" s="10" t="s">
        <v>32</v>
      </c>
      <c r="C192" s="50">
        <v>252</v>
      </c>
      <c r="D192" s="33"/>
      <c r="E192" s="15"/>
      <c r="F192" s="33"/>
    </row>
    <row r="193" spans="1:6" ht="16" x14ac:dyDescent="0.2">
      <c r="A193" s="31"/>
      <c r="B193" s="10" t="s">
        <v>33</v>
      </c>
      <c r="C193" s="50">
        <v>0</v>
      </c>
      <c r="D193" s="33"/>
      <c r="E193" s="15"/>
      <c r="F193" s="33"/>
    </row>
    <row r="194" spans="1:6" ht="16" x14ac:dyDescent="0.2">
      <c r="A194" s="31"/>
      <c r="B194" s="10" t="s">
        <v>34</v>
      </c>
      <c r="C194" s="50">
        <v>15</v>
      </c>
      <c r="D194" s="33"/>
      <c r="E194" s="15"/>
      <c r="F194" s="33"/>
    </row>
    <row r="195" spans="1:6" ht="16" x14ac:dyDescent="0.2">
      <c r="A195" s="39">
        <v>3</v>
      </c>
      <c r="B195" s="12" t="s">
        <v>1527</v>
      </c>
      <c r="C195" s="40">
        <v>1141</v>
      </c>
      <c r="D195" s="41">
        <f t="shared" ref="D195:F195" si="6">D196</f>
        <v>0</v>
      </c>
      <c r="E195" s="41">
        <f t="shared" si="6"/>
        <v>0</v>
      </c>
      <c r="F195" s="41">
        <f t="shared" si="6"/>
        <v>0</v>
      </c>
    </row>
    <row r="196" spans="1:6" ht="16" x14ac:dyDescent="0.2">
      <c r="A196" s="33"/>
      <c r="B196" s="51" t="s">
        <v>35</v>
      </c>
      <c r="C196" s="50">
        <v>1141</v>
      </c>
      <c r="D196" s="33"/>
      <c r="E196" s="15"/>
      <c r="F196" s="33"/>
    </row>
    <row r="197" spans="1:6" ht="16" x14ac:dyDescent="0.2">
      <c r="A197" s="39">
        <v>4</v>
      </c>
      <c r="B197" s="12" t="s">
        <v>1528</v>
      </c>
      <c r="C197" s="40">
        <f>SUM(C198:C202)</f>
        <v>1229</v>
      </c>
      <c r="D197" s="41">
        <f t="shared" ref="D197:F197" si="7">SUM(D198:D202)</f>
        <v>0</v>
      </c>
      <c r="E197" s="41">
        <f t="shared" si="7"/>
        <v>0</v>
      </c>
      <c r="F197" s="41">
        <f t="shared" si="7"/>
        <v>0</v>
      </c>
    </row>
    <row r="198" spans="1:6" ht="16" x14ac:dyDescent="0.2">
      <c r="A198" s="31"/>
      <c r="B198" s="10" t="s">
        <v>36</v>
      </c>
      <c r="C198" s="50">
        <v>580</v>
      </c>
      <c r="D198" s="33"/>
      <c r="E198" s="15"/>
      <c r="F198" s="33"/>
    </row>
    <row r="199" spans="1:6" ht="16" x14ac:dyDescent="0.2">
      <c r="A199" s="31"/>
      <c r="B199" s="10" t="s">
        <v>37</v>
      </c>
      <c r="C199" s="50">
        <v>262</v>
      </c>
      <c r="D199" s="33"/>
      <c r="E199" s="15"/>
      <c r="F199" s="33"/>
    </row>
    <row r="200" spans="1:6" ht="16" x14ac:dyDescent="0.2">
      <c r="A200" s="31"/>
      <c r="B200" s="10" t="s">
        <v>38</v>
      </c>
      <c r="C200" s="50">
        <v>60</v>
      </c>
      <c r="D200" s="33"/>
      <c r="E200" s="52"/>
      <c r="F200" s="33"/>
    </row>
    <row r="201" spans="1:6" ht="16" x14ac:dyDescent="0.2">
      <c r="A201" s="31"/>
      <c r="B201" s="10" t="s">
        <v>39</v>
      </c>
      <c r="C201" s="50">
        <v>219</v>
      </c>
      <c r="D201" s="33"/>
      <c r="E201" s="52"/>
      <c r="F201" s="33"/>
    </row>
    <row r="202" spans="1:6" ht="16" x14ac:dyDescent="0.2">
      <c r="A202" s="31"/>
      <c r="B202" s="10" t="s">
        <v>40</v>
      </c>
      <c r="C202" s="50">
        <v>108</v>
      </c>
      <c r="D202" s="33"/>
      <c r="E202" s="52"/>
      <c r="F202" s="33"/>
    </row>
    <row r="203" spans="1:6" ht="16" x14ac:dyDescent="0.2">
      <c r="A203" s="39">
        <v>5</v>
      </c>
      <c r="B203" s="12" t="s">
        <v>1529</v>
      </c>
      <c r="C203" s="40">
        <f>SUM(C204:C207)</f>
        <v>1276</v>
      </c>
      <c r="D203" s="41">
        <f t="shared" ref="D203:F203" si="8">SUM(D204:D207)</f>
        <v>0</v>
      </c>
      <c r="E203" s="41">
        <f t="shared" si="8"/>
        <v>0</v>
      </c>
      <c r="F203" s="41">
        <f t="shared" si="8"/>
        <v>0</v>
      </c>
    </row>
    <row r="204" spans="1:6" ht="16" x14ac:dyDescent="0.2">
      <c r="A204" s="31"/>
      <c r="B204" s="10" t="s">
        <v>41</v>
      </c>
      <c r="C204" s="50">
        <v>673</v>
      </c>
      <c r="D204" s="33"/>
      <c r="E204" s="15"/>
      <c r="F204" s="33"/>
    </row>
    <row r="205" spans="1:6" ht="16" x14ac:dyDescent="0.2">
      <c r="A205" s="31"/>
      <c r="B205" s="10" t="s">
        <v>42</v>
      </c>
      <c r="C205" s="50">
        <v>204</v>
      </c>
      <c r="D205" s="33"/>
      <c r="E205" s="15"/>
      <c r="F205" s="33"/>
    </row>
    <row r="206" spans="1:6" ht="16" x14ac:dyDescent="0.2">
      <c r="A206" s="31"/>
      <c r="B206" s="10" t="s">
        <v>43</v>
      </c>
      <c r="C206" s="50">
        <v>320</v>
      </c>
      <c r="D206" s="33"/>
      <c r="E206" s="15"/>
      <c r="F206" s="33"/>
    </row>
    <row r="207" spans="1:6" ht="16" x14ac:dyDescent="0.2">
      <c r="A207" s="31"/>
      <c r="B207" s="10" t="s">
        <v>44</v>
      </c>
      <c r="C207" s="50">
        <v>79</v>
      </c>
      <c r="D207" s="33"/>
      <c r="E207" s="15"/>
      <c r="F207" s="33"/>
    </row>
    <row r="208" spans="1:6" ht="16" x14ac:dyDescent="0.2">
      <c r="A208" s="39">
        <v>6</v>
      </c>
      <c r="B208" s="12" t="s">
        <v>1530</v>
      </c>
      <c r="C208" s="40">
        <f>SUM(C209:C210)</f>
        <v>908</v>
      </c>
      <c r="D208" s="41">
        <f t="shared" ref="D208:F208" si="9">SUM(D209:D210)</f>
        <v>0</v>
      </c>
      <c r="E208" s="41">
        <f t="shared" si="9"/>
        <v>0</v>
      </c>
      <c r="F208" s="41">
        <f t="shared" si="9"/>
        <v>0</v>
      </c>
    </row>
    <row r="209" spans="1:6" ht="16" x14ac:dyDescent="0.2">
      <c r="A209" s="31"/>
      <c r="B209" s="10" t="s">
        <v>45</v>
      </c>
      <c r="C209" s="50">
        <v>889</v>
      </c>
      <c r="D209" s="33"/>
      <c r="E209" s="15"/>
      <c r="F209" s="33"/>
    </row>
    <row r="210" spans="1:6" ht="16" x14ac:dyDescent="0.2">
      <c r="A210" s="31"/>
      <c r="B210" s="10" t="s">
        <v>46</v>
      </c>
      <c r="C210" s="50">
        <v>19</v>
      </c>
      <c r="D210" s="33"/>
      <c r="E210" s="15"/>
      <c r="F210" s="33"/>
    </row>
    <row r="211" spans="1:6" ht="16" x14ac:dyDescent="0.2">
      <c r="A211" s="39">
        <v>7</v>
      </c>
      <c r="B211" s="12" t="s">
        <v>1531</v>
      </c>
      <c r="C211" s="40">
        <f>SUM(C212:C215)</f>
        <v>679</v>
      </c>
      <c r="D211" s="41">
        <f t="shared" ref="D211:F211" si="10">SUM(D212:D215)</f>
        <v>0</v>
      </c>
      <c r="E211" s="41">
        <f t="shared" si="10"/>
        <v>0</v>
      </c>
      <c r="F211" s="41">
        <f t="shared" si="10"/>
        <v>0</v>
      </c>
    </row>
    <row r="212" spans="1:6" ht="16" x14ac:dyDescent="0.2">
      <c r="A212" s="31"/>
      <c r="B212" s="10" t="s">
        <v>47</v>
      </c>
      <c r="C212" s="50">
        <v>274</v>
      </c>
      <c r="D212" s="33"/>
      <c r="E212" s="52"/>
      <c r="F212" s="33"/>
    </row>
    <row r="213" spans="1:6" ht="16" x14ac:dyDescent="0.2">
      <c r="A213" s="31"/>
      <c r="B213" s="10" t="s">
        <v>48</v>
      </c>
      <c r="C213" s="50">
        <v>222</v>
      </c>
      <c r="D213" s="33"/>
      <c r="E213" s="15"/>
      <c r="F213" s="33"/>
    </row>
    <row r="214" spans="1:6" ht="16" x14ac:dyDescent="0.2">
      <c r="A214" s="31"/>
      <c r="B214" s="10" t="s">
        <v>49</v>
      </c>
      <c r="C214" s="50">
        <v>90</v>
      </c>
      <c r="D214" s="33"/>
      <c r="E214" s="15"/>
      <c r="F214" s="33"/>
    </row>
    <row r="215" spans="1:6" ht="16" x14ac:dyDescent="0.2">
      <c r="A215" s="31"/>
      <c r="B215" s="10" t="s">
        <v>50</v>
      </c>
      <c r="C215" s="50">
        <v>93</v>
      </c>
      <c r="D215" s="33"/>
      <c r="E215" s="15"/>
      <c r="F215" s="33"/>
    </row>
    <row r="216" spans="1:6" ht="16" x14ac:dyDescent="0.2">
      <c r="A216" s="39">
        <v>8</v>
      </c>
      <c r="B216" s="12" t="s">
        <v>1532</v>
      </c>
      <c r="C216" s="40">
        <f>SUM(C217:C224)</f>
        <v>947</v>
      </c>
      <c r="D216" s="41">
        <f>SUM(D217:D224)</f>
        <v>0</v>
      </c>
      <c r="E216" s="41">
        <f t="shared" ref="E216:F216" si="11">SUM(E217:E224)</f>
        <v>0</v>
      </c>
      <c r="F216" s="41">
        <f t="shared" si="11"/>
        <v>0</v>
      </c>
    </row>
    <row r="217" spans="1:6" ht="16" x14ac:dyDescent="0.2">
      <c r="A217" s="31"/>
      <c r="B217" s="10" t="s">
        <v>51</v>
      </c>
      <c r="C217" s="50">
        <v>273</v>
      </c>
      <c r="D217" s="33"/>
      <c r="E217" s="15"/>
      <c r="F217" s="33"/>
    </row>
    <row r="218" spans="1:6" ht="16" x14ac:dyDescent="0.2">
      <c r="A218" s="31"/>
      <c r="B218" s="10" t="s">
        <v>52</v>
      </c>
      <c r="C218" s="50">
        <v>0</v>
      </c>
      <c r="D218" s="33"/>
      <c r="E218" s="15"/>
      <c r="F218" s="33"/>
    </row>
    <row r="219" spans="1:6" ht="16" x14ac:dyDescent="0.2">
      <c r="A219" s="31"/>
      <c r="B219" s="10" t="s">
        <v>53</v>
      </c>
      <c r="C219" s="50">
        <v>152</v>
      </c>
      <c r="D219" s="33"/>
      <c r="E219" s="15"/>
      <c r="F219" s="33"/>
    </row>
    <row r="220" spans="1:6" ht="16" x14ac:dyDescent="0.2">
      <c r="A220" s="31"/>
      <c r="B220" s="10" t="s">
        <v>54</v>
      </c>
      <c r="C220" s="50">
        <v>235</v>
      </c>
      <c r="D220" s="33"/>
      <c r="E220" s="15"/>
      <c r="F220" s="33"/>
    </row>
    <row r="221" spans="1:6" ht="16" x14ac:dyDescent="0.2">
      <c r="A221" s="31"/>
      <c r="B221" s="10" t="s">
        <v>55</v>
      </c>
      <c r="C221" s="50">
        <v>135</v>
      </c>
      <c r="D221" s="33"/>
      <c r="E221" s="15"/>
      <c r="F221" s="33"/>
    </row>
    <row r="222" spans="1:6" ht="16" x14ac:dyDescent="0.2">
      <c r="A222" s="31"/>
      <c r="B222" s="10" t="s">
        <v>56</v>
      </c>
      <c r="C222" s="50">
        <v>1</v>
      </c>
      <c r="D222" s="33"/>
      <c r="E222" s="15"/>
      <c r="F222" s="33"/>
    </row>
    <row r="223" spans="1:6" ht="16" x14ac:dyDescent="0.2">
      <c r="A223" s="31"/>
      <c r="B223" s="10" t="s">
        <v>57</v>
      </c>
      <c r="C223" s="50">
        <v>129</v>
      </c>
      <c r="D223" s="33"/>
      <c r="E223" s="15"/>
      <c r="F223" s="33"/>
    </row>
    <row r="224" spans="1:6" ht="16" x14ac:dyDescent="0.2">
      <c r="A224" s="31"/>
      <c r="B224" s="10" t="s">
        <v>58</v>
      </c>
      <c r="C224" s="50">
        <v>22</v>
      </c>
      <c r="D224" s="33"/>
      <c r="E224" s="15"/>
      <c r="F224" s="33"/>
    </row>
    <row r="225" spans="1:6" ht="16" x14ac:dyDescent="0.2">
      <c r="A225" s="39">
        <v>9</v>
      </c>
      <c r="B225" s="12" t="s">
        <v>1533</v>
      </c>
      <c r="C225" s="40">
        <f>SUM(C226)</f>
        <v>2879</v>
      </c>
      <c r="D225" s="41">
        <f t="shared" ref="D225:F225" si="12">SUM(D226)</f>
        <v>0</v>
      </c>
      <c r="E225" s="41">
        <f t="shared" si="12"/>
        <v>0</v>
      </c>
      <c r="F225" s="41">
        <f t="shared" si="12"/>
        <v>0</v>
      </c>
    </row>
    <row r="226" spans="1:6" ht="16" x14ac:dyDescent="0.2">
      <c r="A226" s="31"/>
      <c r="B226" s="10" t="s">
        <v>59</v>
      </c>
      <c r="C226" s="50">
        <v>2879</v>
      </c>
      <c r="D226" s="33">
        <v>0</v>
      </c>
      <c r="E226" s="15"/>
      <c r="F226" s="33"/>
    </row>
    <row r="227" spans="1:6" ht="16" x14ac:dyDescent="0.2">
      <c r="A227" s="39">
        <v>10</v>
      </c>
      <c r="B227" s="12" t="s">
        <v>1534</v>
      </c>
      <c r="C227" s="40">
        <f>SUM(C228:C230)</f>
        <v>1374</v>
      </c>
      <c r="D227" s="41">
        <f t="shared" ref="D227:F227" si="13">SUM(D228:D230)</f>
        <v>0</v>
      </c>
      <c r="E227" s="41">
        <f t="shared" si="13"/>
        <v>0</v>
      </c>
      <c r="F227" s="41">
        <f t="shared" si="13"/>
        <v>0</v>
      </c>
    </row>
    <row r="228" spans="1:6" ht="16" x14ac:dyDescent="0.2">
      <c r="A228" s="31"/>
      <c r="B228" s="10" t="s">
        <v>60</v>
      </c>
      <c r="C228" s="50">
        <v>1225</v>
      </c>
      <c r="D228" s="33"/>
      <c r="E228" s="15"/>
      <c r="F228" s="33"/>
    </row>
    <row r="229" spans="1:6" ht="16" x14ac:dyDescent="0.2">
      <c r="A229" s="31"/>
      <c r="B229" s="10" t="s">
        <v>61</v>
      </c>
      <c r="C229" s="50">
        <v>62</v>
      </c>
      <c r="D229" s="33"/>
      <c r="E229" s="15"/>
      <c r="F229" s="33"/>
    </row>
    <row r="230" spans="1:6" ht="16" x14ac:dyDescent="0.2">
      <c r="A230" s="31"/>
      <c r="B230" s="10" t="s">
        <v>62</v>
      </c>
      <c r="C230" s="50">
        <v>87</v>
      </c>
      <c r="D230" s="33"/>
      <c r="E230" s="15"/>
      <c r="F230" s="33"/>
    </row>
    <row r="231" spans="1:6" ht="16" x14ac:dyDescent="0.2">
      <c r="A231" s="39">
        <v>11</v>
      </c>
      <c r="B231" s="12" t="s">
        <v>1535</v>
      </c>
      <c r="C231" s="40">
        <v>775</v>
      </c>
      <c r="D231" s="41">
        <f t="shared" ref="D231:F231" si="14">SUM(D232:D233)</f>
        <v>0</v>
      </c>
      <c r="E231" s="41">
        <f t="shared" si="14"/>
        <v>0</v>
      </c>
      <c r="F231" s="41">
        <f t="shared" si="14"/>
        <v>0</v>
      </c>
    </row>
    <row r="232" spans="1:6" ht="16" x14ac:dyDescent="0.2">
      <c r="A232" s="31"/>
      <c r="B232" s="10" t="s">
        <v>63</v>
      </c>
      <c r="C232" s="50">
        <v>775</v>
      </c>
      <c r="D232" s="33"/>
      <c r="E232" s="15"/>
      <c r="F232" s="33"/>
    </row>
    <row r="233" spans="1:6" ht="16" x14ac:dyDescent="0.2">
      <c r="A233" s="31"/>
      <c r="B233" s="10" t="s">
        <v>64</v>
      </c>
      <c r="C233" s="50">
        <v>0</v>
      </c>
      <c r="D233" s="33"/>
      <c r="E233" s="15"/>
      <c r="F233" s="33"/>
    </row>
    <row r="234" spans="1:6" ht="16" x14ac:dyDescent="0.2">
      <c r="A234" s="39">
        <v>12</v>
      </c>
      <c r="B234" s="12" t="s">
        <v>1536</v>
      </c>
      <c r="C234" s="40">
        <f>SUM(C235:C240)</f>
        <v>1506</v>
      </c>
      <c r="D234" s="41">
        <f t="shared" ref="D234:F234" si="15">SUM(D235:D240)</f>
        <v>0</v>
      </c>
      <c r="E234" s="41">
        <f t="shared" si="15"/>
        <v>0</v>
      </c>
      <c r="F234" s="41">
        <f t="shared" si="15"/>
        <v>0</v>
      </c>
    </row>
    <row r="235" spans="1:6" ht="16" x14ac:dyDescent="0.2">
      <c r="A235" s="31"/>
      <c r="B235" s="10" t="s">
        <v>65</v>
      </c>
      <c r="C235" s="50">
        <v>495</v>
      </c>
      <c r="D235" s="33"/>
      <c r="E235" s="15"/>
      <c r="F235" s="33"/>
    </row>
    <row r="236" spans="1:6" ht="16" x14ac:dyDescent="0.2">
      <c r="A236" s="31"/>
      <c r="B236" s="10" t="s">
        <v>66</v>
      </c>
      <c r="C236" s="50">
        <v>213</v>
      </c>
      <c r="D236" s="33"/>
      <c r="E236" s="15"/>
      <c r="F236" s="33"/>
    </row>
    <row r="237" spans="1:6" ht="16" x14ac:dyDescent="0.2">
      <c r="A237" s="31"/>
      <c r="B237" s="10" t="s">
        <v>67</v>
      </c>
      <c r="C237" s="50">
        <v>412</v>
      </c>
      <c r="D237" s="33"/>
      <c r="E237" s="15"/>
      <c r="F237" s="33"/>
    </row>
    <row r="238" spans="1:6" ht="16" x14ac:dyDescent="0.2">
      <c r="A238" s="31"/>
      <c r="B238" s="10" t="s">
        <v>68</v>
      </c>
      <c r="C238" s="50">
        <v>299</v>
      </c>
      <c r="D238" s="33"/>
      <c r="E238" s="15"/>
      <c r="F238" s="33"/>
    </row>
    <row r="239" spans="1:6" ht="16" x14ac:dyDescent="0.2">
      <c r="A239" s="31"/>
      <c r="B239" s="10" t="s">
        <v>69</v>
      </c>
      <c r="C239" s="50">
        <v>1</v>
      </c>
      <c r="D239" s="33"/>
      <c r="E239" s="15"/>
      <c r="F239" s="33"/>
    </row>
    <row r="240" spans="1:6" ht="16" x14ac:dyDescent="0.2">
      <c r="A240" s="31"/>
      <c r="B240" s="10" t="s">
        <v>70</v>
      </c>
      <c r="C240" s="50">
        <v>86</v>
      </c>
      <c r="D240" s="33"/>
      <c r="E240" s="15"/>
      <c r="F240" s="33"/>
    </row>
    <row r="241" spans="1:6" ht="16" x14ac:dyDescent="0.2">
      <c r="A241" s="39">
        <v>13</v>
      </c>
      <c r="B241" s="12" t="s">
        <v>1537</v>
      </c>
      <c r="C241" s="40">
        <f>SUM(C242:C245)</f>
        <v>764</v>
      </c>
      <c r="D241" s="41">
        <f t="shared" ref="D241:F241" si="16">SUM(D242:D245)</f>
        <v>0</v>
      </c>
      <c r="E241" s="41">
        <f t="shared" si="16"/>
        <v>0</v>
      </c>
      <c r="F241" s="41">
        <f t="shared" si="16"/>
        <v>0</v>
      </c>
    </row>
    <row r="242" spans="1:6" ht="16" x14ac:dyDescent="0.2">
      <c r="A242" s="31"/>
      <c r="B242" s="10" t="s">
        <v>71</v>
      </c>
      <c r="C242" s="50">
        <v>500</v>
      </c>
      <c r="D242" s="33"/>
      <c r="E242" s="15"/>
      <c r="F242" s="33"/>
    </row>
    <row r="243" spans="1:6" ht="16" x14ac:dyDescent="0.2">
      <c r="A243" s="31"/>
      <c r="B243" s="10" t="s">
        <v>72</v>
      </c>
      <c r="C243" s="50">
        <v>80</v>
      </c>
      <c r="D243" s="33"/>
      <c r="E243" s="15"/>
      <c r="F243" s="33"/>
    </row>
    <row r="244" spans="1:6" ht="16" x14ac:dyDescent="0.2">
      <c r="A244" s="31"/>
      <c r="B244" s="10" t="s">
        <v>73</v>
      </c>
      <c r="C244" s="50">
        <v>184</v>
      </c>
      <c r="D244" s="33"/>
      <c r="E244" s="15"/>
      <c r="F244" s="33"/>
    </row>
    <row r="245" spans="1:6" ht="16" x14ac:dyDescent="0.2">
      <c r="A245" s="31"/>
      <c r="B245" s="10" t="s">
        <v>74</v>
      </c>
      <c r="C245" s="50">
        <v>0</v>
      </c>
      <c r="D245" s="33"/>
      <c r="E245" s="15"/>
      <c r="F245" s="33"/>
    </row>
    <row r="246" spans="1:6" ht="16" x14ac:dyDescent="0.2">
      <c r="A246" s="39">
        <v>14</v>
      </c>
      <c r="B246" s="12" t="s">
        <v>1538</v>
      </c>
      <c r="C246" s="40">
        <f>SUM(C247:C256)</f>
        <v>1451</v>
      </c>
      <c r="D246" s="41">
        <f t="shared" ref="D246:F246" si="17">SUM(D247:D256)</f>
        <v>0</v>
      </c>
      <c r="E246" s="41">
        <f t="shared" si="17"/>
        <v>0</v>
      </c>
      <c r="F246" s="41">
        <f t="shared" si="17"/>
        <v>0</v>
      </c>
    </row>
    <row r="247" spans="1:6" ht="16" x14ac:dyDescent="0.2">
      <c r="A247" s="31"/>
      <c r="B247" s="10" t="s">
        <v>75</v>
      </c>
      <c r="C247" s="50">
        <v>844</v>
      </c>
      <c r="D247" s="33"/>
      <c r="E247" s="15"/>
      <c r="F247" s="33"/>
    </row>
    <row r="248" spans="1:6" ht="16" x14ac:dyDescent="0.2">
      <c r="A248" s="31"/>
      <c r="B248" s="10" t="s">
        <v>76</v>
      </c>
      <c r="C248" s="50">
        <v>104</v>
      </c>
      <c r="D248" s="33"/>
      <c r="E248" s="15"/>
      <c r="F248" s="33"/>
    </row>
    <row r="249" spans="1:6" ht="16" x14ac:dyDescent="0.2">
      <c r="A249" s="31"/>
      <c r="B249" s="10" t="s">
        <v>77</v>
      </c>
      <c r="C249" s="50">
        <v>159</v>
      </c>
      <c r="D249" s="33"/>
      <c r="E249" s="15"/>
      <c r="F249" s="33"/>
    </row>
    <row r="250" spans="1:6" ht="16" x14ac:dyDescent="0.2">
      <c r="A250" s="31"/>
      <c r="B250" s="10" t="s">
        <v>78</v>
      </c>
      <c r="C250" s="50">
        <v>16</v>
      </c>
      <c r="D250" s="33"/>
      <c r="E250" s="15"/>
      <c r="F250" s="33"/>
    </row>
    <row r="251" spans="1:6" ht="16" x14ac:dyDescent="0.2">
      <c r="A251" s="31"/>
      <c r="B251" s="10" t="s">
        <v>79</v>
      </c>
      <c r="C251" s="50">
        <v>9</v>
      </c>
      <c r="D251" s="33"/>
      <c r="E251" s="15"/>
      <c r="F251" s="33"/>
    </row>
    <row r="252" spans="1:6" ht="16" x14ac:dyDescent="0.2">
      <c r="A252" s="31"/>
      <c r="B252" s="10" t="s">
        <v>80</v>
      </c>
      <c r="C252" s="50">
        <v>93</v>
      </c>
      <c r="D252" s="33"/>
      <c r="E252" s="15"/>
      <c r="F252" s="33"/>
    </row>
    <row r="253" spans="1:6" ht="16" x14ac:dyDescent="0.2">
      <c r="A253" s="31"/>
      <c r="B253" s="10" t="s">
        <v>81</v>
      </c>
      <c r="C253" s="50">
        <v>8</v>
      </c>
      <c r="D253" s="33"/>
      <c r="E253" s="15"/>
      <c r="F253" s="33"/>
    </row>
    <row r="254" spans="1:6" ht="16" x14ac:dyDescent="0.2">
      <c r="A254" s="31"/>
      <c r="B254" s="10" t="s">
        <v>82</v>
      </c>
      <c r="C254" s="50">
        <v>129</v>
      </c>
      <c r="D254" s="33"/>
      <c r="E254" s="15"/>
      <c r="F254" s="33"/>
    </row>
    <row r="255" spans="1:6" ht="16" x14ac:dyDescent="0.2">
      <c r="A255" s="31"/>
      <c r="B255" s="10" t="s">
        <v>83</v>
      </c>
      <c r="C255" s="50">
        <v>1</v>
      </c>
      <c r="D255" s="33"/>
      <c r="E255" s="15"/>
      <c r="F255" s="33"/>
    </row>
    <row r="256" spans="1:6" ht="16" x14ac:dyDescent="0.2">
      <c r="A256" s="31"/>
      <c r="B256" s="10" t="s">
        <v>84</v>
      </c>
      <c r="C256" s="50">
        <v>88</v>
      </c>
      <c r="D256" s="33"/>
      <c r="E256" s="15"/>
      <c r="F256" s="33"/>
    </row>
    <row r="257" spans="1:6" ht="16" x14ac:dyDescent="0.2">
      <c r="A257" s="39">
        <v>15</v>
      </c>
      <c r="B257" s="12" t="s">
        <v>1539</v>
      </c>
      <c r="C257" s="40">
        <f>SUM(C258:C264)</f>
        <v>666</v>
      </c>
      <c r="D257" s="41">
        <f t="shared" ref="D257:F257" si="18">SUM(D258:D264)</f>
        <v>0</v>
      </c>
      <c r="E257" s="41">
        <f t="shared" si="18"/>
        <v>0</v>
      </c>
      <c r="F257" s="41">
        <f t="shared" si="18"/>
        <v>0</v>
      </c>
    </row>
    <row r="258" spans="1:6" ht="16" x14ac:dyDescent="0.2">
      <c r="A258" s="31"/>
      <c r="B258" s="10" t="s">
        <v>85</v>
      </c>
      <c r="C258" s="50">
        <v>348</v>
      </c>
      <c r="D258" s="33"/>
      <c r="E258" s="15"/>
      <c r="F258" s="33"/>
    </row>
    <row r="259" spans="1:6" ht="16" x14ac:dyDescent="0.2">
      <c r="A259" s="31"/>
      <c r="B259" s="10" t="s">
        <v>86</v>
      </c>
      <c r="C259" s="50">
        <v>280</v>
      </c>
      <c r="D259" s="33"/>
      <c r="E259" s="15"/>
      <c r="F259" s="33"/>
    </row>
    <row r="260" spans="1:6" ht="16" x14ac:dyDescent="0.2">
      <c r="A260" s="31"/>
      <c r="B260" s="10" t="s">
        <v>87</v>
      </c>
      <c r="C260" s="50">
        <v>1</v>
      </c>
      <c r="D260" s="33"/>
      <c r="E260" s="15"/>
      <c r="F260" s="33"/>
    </row>
    <row r="261" spans="1:6" ht="16" x14ac:dyDescent="0.2">
      <c r="A261" s="31"/>
      <c r="B261" s="10" t="s">
        <v>88</v>
      </c>
      <c r="C261" s="50">
        <v>6</v>
      </c>
      <c r="D261" s="33"/>
      <c r="E261" s="15"/>
      <c r="F261" s="33"/>
    </row>
    <row r="262" spans="1:6" ht="16" x14ac:dyDescent="0.2">
      <c r="A262" s="31"/>
      <c r="B262" s="10" t="s">
        <v>89</v>
      </c>
      <c r="C262" s="50">
        <v>6</v>
      </c>
      <c r="D262" s="33"/>
      <c r="E262" s="15"/>
      <c r="F262" s="33"/>
    </row>
    <row r="263" spans="1:6" ht="16" x14ac:dyDescent="0.2">
      <c r="A263" s="31"/>
      <c r="B263" s="10" t="s">
        <v>247</v>
      </c>
      <c r="C263" s="50">
        <v>13</v>
      </c>
      <c r="D263" s="33"/>
      <c r="E263" s="15"/>
      <c r="F263" s="33"/>
    </row>
    <row r="264" spans="1:6" ht="16" x14ac:dyDescent="0.2">
      <c r="A264" s="31"/>
      <c r="B264" s="10" t="s">
        <v>90</v>
      </c>
      <c r="C264" s="50">
        <v>12</v>
      </c>
      <c r="D264" s="33"/>
      <c r="E264" s="15"/>
      <c r="F264" s="33"/>
    </row>
    <row r="265" spans="1:6" ht="16" x14ac:dyDescent="0.2">
      <c r="A265" s="39">
        <v>16</v>
      </c>
      <c r="B265" s="12" t="s">
        <v>1540</v>
      </c>
      <c r="C265" s="53">
        <f>SUM(C266:C269)</f>
        <v>1896</v>
      </c>
      <c r="D265" s="41">
        <f t="shared" ref="D265:F265" si="19">SUM(D266:D269)</f>
        <v>0</v>
      </c>
      <c r="E265" s="41">
        <f t="shared" si="19"/>
        <v>0</v>
      </c>
      <c r="F265" s="41">
        <f t="shared" si="19"/>
        <v>0</v>
      </c>
    </row>
    <row r="266" spans="1:6" ht="16" x14ac:dyDescent="0.2">
      <c r="A266" s="31"/>
      <c r="B266" s="10" t="s">
        <v>91</v>
      </c>
      <c r="C266" s="54">
        <v>1278</v>
      </c>
      <c r="D266" s="33"/>
      <c r="E266" s="15"/>
      <c r="F266" s="33"/>
    </row>
    <row r="267" spans="1:6" ht="16" x14ac:dyDescent="0.2">
      <c r="A267" s="31"/>
      <c r="B267" s="10" t="s">
        <v>92</v>
      </c>
      <c r="C267" s="54">
        <v>97</v>
      </c>
      <c r="D267" s="33"/>
      <c r="E267" s="15"/>
      <c r="F267" s="33"/>
    </row>
    <row r="268" spans="1:6" ht="16" x14ac:dyDescent="0.2">
      <c r="A268" s="31"/>
      <c r="B268" s="10" t="s">
        <v>93</v>
      </c>
      <c r="C268" s="54">
        <v>119</v>
      </c>
      <c r="D268" s="33"/>
      <c r="E268" s="15"/>
      <c r="F268" s="33"/>
    </row>
    <row r="269" spans="1:6" ht="16" x14ac:dyDescent="0.2">
      <c r="A269" s="31"/>
      <c r="B269" s="10" t="s">
        <v>94</v>
      </c>
      <c r="C269" s="54">
        <v>402</v>
      </c>
      <c r="D269" s="33"/>
      <c r="E269" s="15"/>
      <c r="F269" s="33"/>
    </row>
    <row r="270" spans="1:6" ht="16" x14ac:dyDescent="0.2">
      <c r="A270" s="39">
        <v>17</v>
      </c>
      <c r="B270" s="12" t="s">
        <v>1541</v>
      </c>
      <c r="C270" s="40">
        <v>1267</v>
      </c>
      <c r="D270" s="41">
        <f t="shared" ref="D270:F270" si="20">SUM(D271)</f>
        <v>0</v>
      </c>
      <c r="E270" s="41">
        <f t="shared" si="20"/>
        <v>0</v>
      </c>
      <c r="F270" s="41">
        <f t="shared" si="20"/>
        <v>0</v>
      </c>
    </row>
    <row r="271" spans="1:6" ht="16" x14ac:dyDescent="0.2">
      <c r="A271" s="31"/>
      <c r="B271" s="10" t="s">
        <v>95</v>
      </c>
      <c r="C271" s="50">
        <v>1267</v>
      </c>
      <c r="D271" s="33"/>
      <c r="E271" s="15"/>
      <c r="F271" s="33"/>
    </row>
    <row r="272" spans="1:6" ht="16" x14ac:dyDescent="0.2">
      <c r="A272" s="39">
        <v>18</v>
      </c>
      <c r="B272" s="12" t="s">
        <v>1542</v>
      </c>
      <c r="C272" s="40">
        <f>SUM(C273:C274)</f>
        <v>735</v>
      </c>
      <c r="D272" s="41">
        <f t="shared" ref="D272:F272" si="21">SUM(D273:D274)</f>
        <v>0</v>
      </c>
      <c r="E272" s="41">
        <f t="shared" si="21"/>
        <v>0</v>
      </c>
      <c r="F272" s="41">
        <f t="shared" si="21"/>
        <v>0</v>
      </c>
    </row>
    <row r="273" spans="1:6" ht="16" x14ac:dyDescent="0.2">
      <c r="A273" s="31"/>
      <c r="B273" s="10" t="s">
        <v>96</v>
      </c>
      <c r="C273" s="50">
        <v>547</v>
      </c>
      <c r="D273" s="33"/>
      <c r="E273" s="15"/>
      <c r="F273" s="33"/>
    </row>
    <row r="274" spans="1:6" ht="16" x14ac:dyDescent="0.2">
      <c r="A274" s="31"/>
      <c r="B274" s="10" t="s">
        <v>97</v>
      </c>
      <c r="C274" s="50">
        <v>188</v>
      </c>
      <c r="D274" s="33"/>
      <c r="E274" s="15"/>
      <c r="F274" s="33"/>
    </row>
    <row r="275" spans="1:6" ht="16" x14ac:dyDescent="0.2">
      <c r="A275" s="39">
        <v>19</v>
      </c>
      <c r="B275" s="12" t="s">
        <v>1543</v>
      </c>
      <c r="C275" s="40">
        <f>SUM(C276:C282)</f>
        <v>1368</v>
      </c>
      <c r="D275" s="41">
        <f t="shared" ref="D275:F275" si="22">SUM(D276:D282)</f>
        <v>0</v>
      </c>
      <c r="E275" s="41">
        <f t="shared" si="22"/>
        <v>0</v>
      </c>
      <c r="F275" s="41">
        <f t="shared" si="22"/>
        <v>0</v>
      </c>
    </row>
    <row r="276" spans="1:6" ht="16" x14ac:dyDescent="0.2">
      <c r="A276" s="31"/>
      <c r="B276" s="10" t="s">
        <v>98</v>
      </c>
      <c r="C276" s="50">
        <v>952</v>
      </c>
      <c r="D276" s="33"/>
      <c r="E276" s="15"/>
      <c r="F276" s="33"/>
    </row>
    <row r="277" spans="1:6" ht="16" x14ac:dyDescent="0.2">
      <c r="A277" s="31"/>
      <c r="B277" s="10" t="s">
        <v>99</v>
      </c>
      <c r="C277" s="50">
        <v>108</v>
      </c>
      <c r="D277" s="33"/>
      <c r="E277" s="15"/>
      <c r="F277" s="33"/>
    </row>
    <row r="278" spans="1:6" ht="16" x14ac:dyDescent="0.2">
      <c r="A278" s="31"/>
      <c r="B278" s="10" t="s">
        <v>100</v>
      </c>
      <c r="C278" s="50">
        <v>32</v>
      </c>
      <c r="D278" s="33"/>
      <c r="E278" s="15"/>
      <c r="F278" s="33"/>
    </row>
    <row r="279" spans="1:6" ht="16" x14ac:dyDescent="0.2">
      <c r="A279" s="31"/>
      <c r="B279" s="10" t="s">
        <v>101</v>
      </c>
      <c r="C279" s="50">
        <v>17</v>
      </c>
      <c r="D279" s="33"/>
      <c r="E279" s="15"/>
      <c r="F279" s="33"/>
    </row>
    <row r="280" spans="1:6" ht="16" x14ac:dyDescent="0.2">
      <c r="A280" s="31"/>
      <c r="B280" s="10" t="s">
        <v>102</v>
      </c>
      <c r="C280" s="50">
        <v>131</v>
      </c>
      <c r="D280" s="33"/>
      <c r="E280" s="15"/>
      <c r="F280" s="33"/>
    </row>
    <row r="281" spans="1:6" ht="16" x14ac:dyDescent="0.2">
      <c r="A281" s="31"/>
      <c r="B281" s="10" t="s">
        <v>103</v>
      </c>
      <c r="C281" s="50">
        <v>105</v>
      </c>
      <c r="D281" s="33"/>
      <c r="E281" s="15"/>
      <c r="F281" s="33"/>
    </row>
    <row r="282" spans="1:6" ht="16" x14ac:dyDescent="0.2">
      <c r="A282" s="31"/>
      <c r="B282" s="10" t="s">
        <v>104</v>
      </c>
      <c r="C282" s="50">
        <v>23</v>
      </c>
      <c r="D282" s="33"/>
      <c r="E282" s="15"/>
      <c r="F282" s="33"/>
    </row>
    <row r="283" spans="1:6" ht="16" x14ac:dyDescent="0.2">
      <c r="A283" s="39">
        <v>20</v>
      </c>
      <c r="B283" s="12" t="s">
        <v>1544</v>
      </c>
      <c r="C283" s="40">
        <f>SUM(C284:C287)</f>
        <v>764</v>
      </c>
      <c r="D283" s="41">
        <f t="shared" ref="D283:F283" si="23">SUM(D284:D287)</f>
        <v>0</v>
      </c>
      <c r="E283" s="41">
        <f t="shared" si="23"/>
        <v>0</v>
      </c>
      <c r="F283" s="41">
        <f t="shared" si="23"/>
        <v>0</v>
      </c>
    </row>
    <row r="284" spans="1:6" ht="16" x14ac:dyDescent="0.2">
      <c r="A284" s="31"/>
      <c r="B284" s="10" t="s">
        <v>105</v>
      </c>
      <c r="C284" s="50">
        <v>693</v>
      </c>
      <c r="D284" s="33"/>
      <c r="E284" s="15"/>
      <c r="F284" s="33"/>
    </row>
    <row r="285" spans="1:6" ht="16" x14ac:dyDescent="0.2">
      <c r="A285" s="31"/>
      <c r="B285" s="10" t="s">
        <v>106</v>
      </c>
      <c r="C285" s="50">
        <v>3</v>
      </c>
      <c r="D285" s="33"/>
      <c r="E285" s="15"/>
      <c r="F285" s="33"/>
    </row>
    <row r="286" spans="1:6" ht="16" x14ac:dyDescent="0.2">
      <c r="A286" s="31"/>
      <c r="B286" s="10" t="s">
        <v>107</v>
      </c>
      <c r="C286" s="50">
        <v>59</v>
      </c>
      <c r="D286" s="33"/>
      <c r="E286" s="15"/>
      <c r="F286" s="33"/>
    </row>
    <row r="287" spans="1:6" ht="16" x14ac:dyDescent="0.2">
      <c r="A287" s="31"/>
      <c r="B287" s="10" t="s">
        <v>108</v>
      </c>
      <c r="C287" s="50">
        <v>9</v>
      </c>
      <c r="D287" s="33"/>
      <c r="E287" s="15"/>
      <c r="F287" s="33"/>
    </row>
    <row r="288" spans="1:6" ht="16" x14ac:dyDescent="0.2">
      <c r="A288" s="39">
        <v>21</v>
      </c>
      <c r="B288" s="12" t="s">
        <v>1545</v>
      </c>
      <c r="C288" s="40">
        <f>SUM(C290:C298)</f>
        <v>694</v>
      </c>
      <c r="D288" s="41">
        <f t="shared" ref="D288:F288" si="24">SUM(D289:D298)</f>
        <v>0</v>
      </c>
      <c r="E288" s="41">
        <f t="shared" si="24"/>
        <v>0</v>
      </c>
      <c r="F288" s="41">
        <f t="shared" si="24"/>
        <v>0</v>
      </c>
    </row>
    <row r="289" spans="1:6" ht="16" x14ac:dyDescent="0.2">
      <c r="A289" s="31"/>
      <c r="B289" s="10" t="s">
        <v>109</v>
      </c>
      <c r="C289" s="50">
        <v>328</v>
      </c>
      <c r="D289" s="33"/>
      <c r="E289" s="15"/>
      <c r="F289" s="33"/>
    </row>
    <row r="290" spans="1:6" ht="16" x14ac:dyDescent="0.2">
      <c r="A290" s="31"/>
      <c r="B290" s="10" t="s">
        <v>110</v>
      </c>
      <c r="C290" s="50">
        <v>29</v>
      </c>
      <c r="D290" s="33"/>
      <c r="E290" s="15"/>
      <c r="F290" s="33"/>
    </row>
    <row r="291" spans="1:6" ht="16" x14ac:dyDescent="0.2">
      <c r="A291" s="31"/>
      <c r="B291" s="10" t="s">
        <v>111</v>
      </c>
      <c r="C291" s="50">
        <v>242</v>
      </c>
      <c r="D291" s="33"/>
      <c r="E291" s="15"/>
      <c r="F291" s="33"/>
    </row>
    <row r="292" spans="1:6" ht="16" x14ac:dyDescent="0.2">
      <c r="A292" s="31"/>
      <c r="B292" s="10" t="s">
        <v>112</v>
      </c>
      <c r="C292" s="50">
        <v>177</v>
      </c>
      <c r="D292" s="33"/>
      <c r="E292" s="15"/>
      <c r="F292" s="33"/>
    </row>
    <row r="293" spans="1:6" ht="16" x14ac:dyDescent="0.2">
      <c r="A293" s="31"/>
      <c r="B293" s="10" t="s">
        <v>113</v>
      </c>
      <c r="C293" s="50">
        <v>0</v>
      </c>
      <c r="D293" s="33"/>
      <c r="E293" s="15"/>
      <c r="F293" s="33"/>
    </row>
    <row r="294" spans="1:6" ht="16" x14ac:dyDescent="0.2">
      <c r="A294" s="31"/>
      <c r="B294" s="10" t="s">
        <v>114</v>
      </c>
      <c r="C294" s="50">
        <v>172</v>
      </c>
      <c r="D294" s="33"/>
      <c r="E294" s="15"/>
      <c r="F294" s="33"/>
    </row>
    <row r="295" spans="1:6" ht="16" x14ac:dyDescent="0.2">
      <c r="A295" s="31"/>
      <c r="B295" s="10" t="s">
        <v>115</v>
      </c>
      <c r="C295" s="50">
        <v>15</v>
      </c>
      <c r="D295" s="33"/>
      <c r="E295" s="15"/>
      <c r="F295" s="33"/>
    </row>
    <row r="296" spans="1:6" ht="16" x14ac:dyDescent="0.2">
      <c r="A296" s="31"/>
      <c r="B296" s="10" t="s">
        <v>116</v>
      </c>
      <c r="C296" s="50">
        <v>44</v>
      </c>
      <c r="D296" s="33"/>
      <c r="E296" s="15"/>
      <c r="F296" s="33"/>
    </row>
    <row r="297" spans="1:6" ht="16" x14ac:dyDescent="0.2">
      <c r="A297" s="31"/>
      <c r="B297" s="10" t="s">
        <v>117</v>
      </c>
      <c r="C297" s="50">
        <v>0</v>
      </c>
      <c r="D297" s="33"/>
      <c r="E297" s="15"/>
      <c r="F297" s="33"/>
    </row>
    <row r="298" spans="1:6" ht="16" x14ac:dyDescent="0.2">
      <c r="A298" s="31"/>
      <c r="B298" s="10" t="s">
        <v>118</v>
      </c>
      <c r="C298" s="50">
        <v>15</v>
      </c>
      <c r="D298" s="33"/>
      <c r="E298" s="15"/>
      <c r="F298" s="33"/>
    </row>
    <row r="299" spans="1:6" ht="16" x14ac:dyDescent="0.2">
      <c r="A299" s="55"/>
      <c r="B299" s="55" t="s">
        <v>13</v>
      </c>
      <c r="C299" s="56">
        <v>116600</v>
      </c>
      <c r="D299" s="25">
        <f t="shared" ref="D299:E299" si="25">D300+D302+D304+D306+D311+D317+D326+D331+D340+D344+D351+D354+D357+D365+D369+D373+D379+D383+D386+D389+D391+D394+D397+D400</f>
        <v>2</v>
      </c>
      <c r="E299" s="25">
        <f t="shared" si="25"/>
        <v>0</v>
      </c>
      <c r="F299" s="84">
        <f>E299*100/D299</f>
        <v>0</v>
      </c>
    </row>
    <row r="300" spans="1:6" ht="16" x14ac:dyDescent="0.2">
      <c r="A300" s="39">
        <v>1</v>
      </c>
      <c r="B300" s="12" t="s">
        <v>1546</v>
      </c>
      <c r="C300" s="40">
        <v>6893</v>
      </c>
      <c r="D300" s="41">
        <f t="shared" ref="D300:F300" si="26">SUM(D301)</f>
        <v>0</v>
      </c>
      <c r="E300" s="41">
        <f t="shared" si="26"/>
        <v>0</v>
      </c>
      <c r="F300" s="41">
        <f t="shared" si="26"/>
        <v>0</v>
      </c>
    </row>
    <row r="301" spans="1:6" ht="16" x14ac:dyDescent="0.2">
      <c r="A301" s="31"/>
      <c r="B301" s="10" t="s">
        <v>119</v>
      </c>
      <c r="C301" s="50">
        <v>6893</v>
      </c>
      <c r="D301" s="33"/>
      <c r="E301" s="15"/>
      <c r="F301" s="33"/>
    </row>
    <row r="302" spans="1:6" ht="16" x14ac:dyDescent="0.2">
      <c r="A302" s="39">
        <v>2</v>
      </c>
      <c r="B302" s="12" t="s">
        <v>1547</v>
      </c>
      <c r="C302" s="40">
        <v>18849</v>
      </c>
      <c r="D302" s="41">
        <f t="shared" ref="D302:F302" si="27">SUM(D303)</f>
        <v>1</v>
      </c>
      <c r="E302" s="41">
        <f t="shared" si="27"/>
        <v>0</v>
      </c>
      <c r="F302" s="85">
        <f t="shared" si="27"/>
        <v>0</v>
      </c>
    </row>
    <row r="303" spans="1:6" ht="16" x14ac:dyDescent="0.2">
      <c r="A303" s="31"/>
      <c r="B303" s="10" t="s">
        <v>120</v>
      </c>
      <c r="C303" s="50">
        <v>18849</v>
      </c>
      <c r="D303" s="33">
        <v>1</v>
      </c>
      <c r="E303" s="15">
        <v>0</v>
      </c>
      <c r="F303" s="33">
        <f>E303*100/D303</f>
        <v>0</v>
      </c>
    </row>
    <row r="304" spans="1:6" ht="16" x14ac:dyDescent="0.2">
      <c r="A304" s="39">
        <v>3</v>
      </c>
      <c r="B304" s="12" t="s">
        <v>1548</v>
      </c>
      <c r="C304" s="40">
        <v>10543</v>
      </c>
      <c r="D304" s="41">
        <f t="shared" ref="D304:F304" si="28">SUM(D305)</f>
        <v>1</v>
      </c>
      <c r="E304" s="41">
        <f t="shared" si="28"/>
        <v>0</v>
      </c>
      <c r="F304" s="85">
        <f t="shared" si="28"/>
        <v>0</v>
      </c>
    </row>
    <row r="305" spans="1:6" ht="16" x14ac:dyDescent="0.2">
      <c r="A305" s="31"/>
      <c r="B305" s="10" t="s">
        <v>5</v>
      </c>
      <c r="C305" s="50">
        <v>10543</v>
      </c>
      <c r="D305" s="33">
        <v>1</v>
      </c>
      <c r="E305" s="15">
        <v>0</v>
      </c>
      <c r="F305" s="33">
        <f>E305*100/D305</f>
        <v>0</v>
      </c>
    </row>
    <row r="306" spans="1:6" ht="16" x14ac:dyDescent="0.2">
      <c r="A306" s="39">
        <v>4</v>
      </c>
      <c r="B306" s="12" t="s">
        <v>1549</v>
      </c>
      <c r="C306" s="40">
        <v>3697</v>
      </c>
      <c r="D306" s="41">
        <f t="shared" ref="D306:F306" si="29">SUM(D307:D310)</f>
        <v>0</v>
      </c>
      <c r="E306" s="41">
        <f t="shared" si="29"/>
        <v>0</v>
      </c>
      <c r="F306" s="41">
        <f t="shared" si="29"/>
        <v>0</v>
      </c>
    </row>
    <row r="307" spans="1:6" ht="16" x14ac:dyDescent="0.2">
      <c r="A307" s="31"/>
      <c r="B307" s="10" t="s">
        <v>121</v>
      </c>
      <c r="C307" s="50">
        <v>2470</v>
      </c>
      <c r="D307" s="33"/>
      <c r="E307" s="15"/>
      <c r="F307" s="33"/>
    </row>
    <row r="308" spans="1:6" ht="16" x14ac:dyDescent="0.2">
      <c r="A308" s="31"/>
      <c r="B308" s="10" t="s">
        <v>122</v>
      </c>
      <c r="C308" s="50">
        <v>518</v>
      </c>
      <c r="D308" s="33"/>
      <c r="E308" s="15"/>
      <c r="F308" s="33"/>
    </row>
    <row r="309" spans="1:6" ht="16" x14ac:dyDescent="0.2">
      <c r="A309" s="31"/>
      <c r="B309" s="10" t="s">
        <v>123</v>
      </c>
      <c r="C309" s="50">
        <v>540</v>
      </c>
      <c r="D309" s="33"/>
      <c r="E309" s="15"/>
      <c r="F309" s="33"/>
    </row>
    <row r="310" spans="1:6" ht="16" x14ac:dyDescent="0.2">
      <c r="A310" s="31"/>
      <c r="B310" s="10" t="s">
        <v>124</v>
      </c>
      <c r="C310" s="50">
        <v>169</v>
      </c>
      <c r="D310" s="33"/>
      <c r="E310" s="15"/>
      <c r="F310" s="33"/>
    </row>
    <row r="311" spans="1:6" ht="16" x14ac:dyDescent="0.2">
      <c r="A311" s="39">
        <v>5</v>
      </c>
      <c r="B311" s="12" t="s">
        <v>1550</v>
      </c>
      <c r="C311" s="40">
        <v>3946</v>
      </c>
      <c r="D311" s="41">
        <f t="shared" ref="D311:F311" si="30">SUM(D312:D316)</f>
        <v>0</v>
      </c>
      <c r="E311" s="41">
        <f t="shared" si="30"/>
        <v>0</v>
      </c>
      <c r="F311" s="41">
        <f t="shared" si="30"/>
        <v>0</v>
      </c>
    </row>
    <row r="312" spans="1:6" ht="16" x14ac:dyDescent="0.2">
      <c r="A312" s="31"/>
      <c r="B312" s="10" t="s">
        <v>125</v>
      </c>
      <c r="C312" s="50">
        <v>1273</v>
      </c>
      <c r="D312" s="33"/>
      <c r="E312" s="15"/>
      <c r="F312" s="33"/>
    </row>
    <row r="313" spans="1:6" ht="16" x14ac:dyDescent="0.2">
      <c r="A313" s="31"/>
      <c r="B313" s="10" t="s">
        <v>129</v>
      </c>
      <c r="C313" s="50">
        <v>242</v>
      </c>
      <c r="D313" s="33"/>
      <c r="E313" s="15"/>
      <c r="F313" s="33"/>
    </row>
    <row r="314" spans="1:6" ht="16" x14ac:dyDescent="0.2">
      <c r="A314" s="31"/>
      <c r="B314" s="10" t="s">
        <v>130</v>
      </c>
      <c r="C314" s="50">
        <v>1302</v>
      </c>
      <c r="D314" s="33"/>
      <c r="E314" s="15"/>
      <c r="F314" s="33"/>
    </row>
    <row r="315" spans="1:6" ht="16" x14ac:dyDescent="0.2">
      <c r="A315" s="31"/>
      <c r="B315" s="10" t="s">
        <v>131</v>
      </c>
      <c r="C315" s="50">
        <v>578</v>
      </c>
      <c r="D315" s="33"/>
      <c r="E315" s="15"/>
      <c r="F315" s="33"/>
    </row>
    <row r="316" spans="1:6" ht="16" x14ac:dyDescent="0.2">
      <c r="A316" s="31"/>
      <c r="B316" s="10" t="s">
        <v>133</v>
      </c>
      <c r="C316" s="50">
        <v>551</v>
      </c>
      <c r="D316" s="33"/>
      <c r="E316" s="15"/>
      <c r="F316" s="33"/>
    </row>
    <row r="317" spans="1:6" ht="16" x14ac:dyDescent="0.2">
      <c r="A317" s="39">
        <v>6</v>
      </c>
      <c r="B317" s="12" t="s">
        <v>132</v>
      </c>
      <c r="C317" s="40">
        <v>4738</v>
      </c>
      <c r="D317" s="41">
        <f t="shared" ref="D317:F317" si="31">SUM(D318:D325)</f>
        <v>0</v>
      </c>
      <c r="E317" s="41">
        <f t="shared" si="31"/>
        <v>0</v>
      </c>
      <c r="F317" s="41">
        <f t="shared" si="31"/>
        <v>0</v>
      </c>
    </row>
    <row r="318" spans="1:6" ht="16" x14ac:dyDescent="0.2">
      <c r="A318" s="31"/>
      <c r="B318" s="10" t="s">
        <v>134</v>
      </c>
      <c r="C318" s="50">
        <v>2984</v>
      </c>
      <c r="D318" s="33"/>
      <c r="E318" s="15"/>
      <c r="F318" s="33"/>
    </row>
    <row r="319" spans="1:6" ht="16" x14ac:dyDescent="0.2">
      <c r="A319" s="31"/>
      <c r="B319" s="10" t="s">
        <v>1800</v>
      </c>
      <c r="C319" s="50">
        <v>361</v>
      </c>
      <c r="D319" s="33"/>
      <c r="E319" s="15"/>
      <c r="F319" s="33"/>
    </row>
    <row r="320" spans="1:6" ht="16" x14ac:dyDescent="0.2">
      <c r="A320" s="31"/>
      <c r="B320" s="10" t="s">
        <v>38</v>
      </c>
      <c r="C320" s="50">
        <v>130</v>
      </c>
      <c r="D320" s="33"/>
      <c r="E320" s="15"/>
      <c r="F320" s="33"/>
    </row>
    <row r="321" spans="1:6" ht="16" x14ac:dyDescent="0.2">
      <c r="A321" s="31"/>
      <c r="B321" s="10" t="s">
        <v>126</v>
      </c>
      <c r="C321" s="50">
        <v>369</v>
      </c>
      <c r="D321" s="33"/>
      <c r="E321" s="15"/>
      <c r="F321" s="33"/>
    </row>
    <row r="322" spans="1:6" ht="16" x14ac:dyDescent="0.2">
      <c r="A322" s="31"/>
      <c r="B322" s="10" t="s">
        <v>127</v>
      </c>
      <c r="C322" s="50">
        <v>611</v>
      </c>
      <c r="D322" s="33"/>
      <c r="E322" s="15"/>
      <c r="F322" s="33"/>
    </row>
    <row r="323" spans="1:6" ht="16" x14ac:dyDescent="0.2">
      <c r="A323" s="31"/>
      <c r="B323" s="10" t="s">
        <v>128</v>
      </c>
      <c r="C323" s="50">
        <v>260</v>
      </c>
      <c r="D323" s="33"/>
      <c r="E323" s="15"/>
      <c r="F323" s="33"/>
    </row>
    <row r="324" spans="1:6" ht="16" x14ac:dyDescent="0.2">
      <c r="A324" s="31"/>
      <c r="B324" s="10" t="s">
        <v>135</v>
      </c>
      <c r="C324" s="50">
        <v>22</v>
      </c>
      <c r="D324" s="33"/>
      <c r="E324" s="15"/>
      <c r="F324" s="33"/>
    </row>
    <row r="325" spans="1:6" ht="16" x14ac:dyDescent="0.2">
      <c r="A325" s="31"/>
      <c r="B325" s="10" t="s">
        <v>136</v>
      </c>
      <c r="C325" s="50">
        <v>1</v>
      </c>
      <c r="D325" s="33"/>
      <c r="E325" s="15"/>
      <c r="F325" s="33"/>
    </row>
    <row r="326" spans="1:6" ht="16" x14ac:dyDescent="0.2">
      <c r="A326" s="39">
        <v>7</v>
      </c>
      <c r="B326" s="12" t="s">
        <v>1551</v>
      </c>
      <c r="C326" s="40">
        <v>3187</v>
      </c>
      <c r="D326" s="41">
        <f t="shared" ref="D326:F326" si="32">SUM(D327:D330)</f>
        <v>0</v>
      </c>
      <c r="E326" s="41">
        <f t="shared" si="32"/>
        <v>0</v>
      </c>
      <c r="F326" s="41">
        <f t="shared" si="32"/>
        <v>0</v>
      </c>
    </row>
    <row r="327" spans="1:6" ht="16" x14ac:dyDescent="0.2">
      <c r="A327" s="31"/>
      <c r="B327" s="10" t="s">
        <v>140</v>
      </c>
      <c r="C327" s="50">
        <v>2627</v>
      </c>
      <c r="D327" s="33"/>
      <c r="E327" s="15"/>
      <c r="F327" s="33"/>
    </row>
    <row r="328" spans="1:6" ht="16" x14ac:dyDescent="0.2">
      <c r="A328" s="31"/>
      <c r="B328" s="10" t="s">
        <v>137</v>
      </c>
      <c r="C328" s="50">
        <v>486</v>
      </c>
      <c r="D328" s="33"/>
      <c r="E328" s="15"/>
      <c r="F328" s="33"/>
    </row>
    <row r="329" spans="1:6" ht="16" x14ac:dyDescent="0.2">
      <c r="A329" s="31"/>
      <c r="B329" s="10" t="s">
        <v>138</v>
      </c>
      <c r="C329" s="50">
        <v>17</v>
      </c>
      <c r="D329" s="33"/>
      <c r="E329" s="15"/>
      <c r="F329" s="33"/>
    </row>
    <row r="330" spans="1:6" ht="16" x14ac:dyDescent="0.2">
      <c r="A330" s="31"/>
      <c r="B330" s="10" t="s">
        <v>139</v>
      </c>
      <c r="C330" s="50">
        <v>57</v>
      </c>
      <c r="D330" s="33"/>
      <c r="E330" s="15"/>
      <c r="F330" s="33"/>
    </row>
    <row r="331" spans="1:6" ht="16" x14ac:dyDescent="0.2">
      <c r="A331" s="39">
        <v>8</v>
      </c>
      <c r="B331" s="12" t="s">
        <v>1552</v>
      </c>
      <c r="C331" s="40">
        <v>1590</v>
      </c>
      <c r="D331" s="41">
        <f t="shared" ref="D331:F331" si="33">SUM(D332:D339)</f>
        <v>0</v>
      </c>
      <c r="E331" s="41">
        <f t="shared" si="33"/>
        <v>0</v>
      </c>
      <c r="F331" s="41">
        <f t="shared" si="33"/>
        <v>0</v>
      </c>
    </row>
    <row r="332" spans="1:6" ht="16" x14ac:dyDescent="0.2">
      <c r="A332" s="31"/>
      <c r="B332" s="10" t="s">
        <v>141</v>
      </c>
      <c r="C332" s="50">
        <v>849</v>
      </c>
      <c r="D332" s="33"/>
      <c r="E332" s="15"/>
      <c r="F332" s="33"/>
    </row>
    <row r="333" spans="1:6" ht="16" x14ac:dyDescent="0.2">
      <c r="A333" s="31"/>
      <c r="B333" s="10" t="s">
        <v>142</v>
      </c>
      <c r="C333" s="50">
        <v>35</v>
      </c>
      <c r="D333" s="33"/>
      <c r="E333" s="15"/>
      <c r="F333" s="33"/>
    </row>
    <row r="334" spans="1:6" ht="16" x14ac:dyDescent="0.2">
      <c r="A334" s="31"/>
      <c r="B334" s="10" t="s">
        <v>143</v>
      </c>
      <c r="C334" s="50">
        <v>73</v>
      </c>
      <c r="D334" s="33"/>
      <c r="E334" s="15"/>
      <c r="F334" s="33"/>
    </row>
    <row r="335" spans="1:6" ht="16" x14ac:dyDescent="0.2">
      <c r="A335" s="31"/>
      <c r="B335" s="10" t="s">
        <v>36</v>
      </c>
      <c r="C335" s="50">
        <v>173</v>
      </c>
      <c r="D335" s="33"/>
      <c r="E335" s="15"/>
      <c r="F335" s="33"/>
    </row>
    <row r="336" spans="1:6" ht="16" x14ac:dyDescent="0.2">
      <c r="A336" s="31"/>
      <c r="B336" s="10" t="s">
        <v>144</v>
      </c>
      <c r="C336" s="50">
        <v>305</v>
      </c>
      <c r="D336" s="33"/>
      <c r="E336" s="15"/>
      <c r="F336" s="33"/>
    </row>
    <row r="337" spans="1:6" ht="16" x14ac:dyDescent="0.2">
      <c r="A337" s="31"/>
      <c r="B337" s="10" t="s">
        <v>145</v>
      </c>
      <c r="C337" s="50">
        <v>60</v>
      </c>
      <c r="D337" s="33"/>
      <c r="E337" s="15"/>
      <c r="F337" s="33"/>
    </row>
    <row r="338" spans="1:6" ht="16" x14ac:dyDescent="0.2">
      <c r="A338" s="31"/>
      <c r="B338" s="10" t="s">
        <v>146</v>
      </c>
      <c r="C338" s="50">
        <v>46</v>
      </c>
      <c r="D338" s="33"/>
      <c r="E338" s="15"/>
      <c r="F338" s="33"/>
    </row>
    <row r="339" spans="1:6" ht="16" x14ac:dyDescent="0.2">
      <c r="A339" s="31"/>
      <c r="B339" s="10" t="s">
        <v>147</v>
      </c>
      <c r="C339" s="50">
        <v>49</v>
      </c>
      <c r="D339" s="33"/>
      <c r="E339" s="15"/>
      <c r="F339" s="33"/>
    </row>
    <row r="340" spans="1:6" ht="16" x14ac:dyDescent="0.2">
      <c r="A340" s="39">
        <v>9</v>
      </c>
      <c r="B340" s="12" t="s">
        <v>1553</v>
      </c>
      <c r="C340" s="40">
        <v>10565</v>
      </c>
      <c r="D340" s="41">
        <f t="shared" ref="D340:F340" si="34">SUM(D341:D343)</f>
        <v>0</v>
      </c>
      <c r="E340" s="41">
        <f t="shared" si="34"/>
        <v>0</v>
      </c>
      <c r="F340" s="41">
        <f t="shared" si="34"/>
        <v>0</v>
      </c>
    </row>
    <row r="341" spans="1:6" ht="16" x14ac:dyDescent="0.2">
      <c r="A341" s="31"/>
      <c r="B341" s="10" t="s">
        <v>148</v>
      </c>
      <c r="C341" s="50">
        <v>9937</v>
      </c>
      <c r="D341" s="33"/>
      <c r="E341" s="15"/>
      <c r="F341" s="33"/>
    </row>
    <row r="342" spans="1:6" ht="16" x14ac:dyDescent="0.2">
      <c r="A342" s="31"/>
      <c r="B342" s="10" t="s">
        <v>149</v>
      </c>
      <c r="C342" s="50">
        <v>535</v>
      </c>
      <c r="D342" s="33"/>
      <c r="E342" s="15"/>
      <c r="F342" s="33"/>
    </row>
    <row r="343" spans="1:6" ht="16" x14ac:dyDescent="0.2">
      <c r="A343" s="31"/>
      <c r="B343" s="10" t="s">
        <v>150</v>
      </c>
      <c r="C343" s="50">
        <v>93</v>
      </c>
      <c r="D343" s="33"/>
      <c r="E343" s="15"/>
      <c r="F343" s="33"/>
    </row>
    <row r="344" spans="1:6" ht="16" x14ac:dyDescent="0.2">
      <c r="A344" s="39">
        <v>10</v>
      </c>
      <c r="B344" s="12" t="s">
        <v>1554</v>
      </c>
      <c r="C344" s="40">
        <v>805</v>
      </c>
      <c r="D344" s="41">
        <f t="shared" ref="D344:F344" si="35">SUM(D345:D350)</f>
        <v>0</v>
      </c>
      <c r="E344" s="41">
        <f t="shared" si="35"/>
        <v>0</v>
      </c>
      <c r="F344" s="41">
        <f t="shared" si="35"/>
        <v>0</v>
      </c>
    </row>
    <row r="345" spans="1:6" ht="16" x14ac:dyDescent="0.2">
      <c r="A345" s="31"/>
      <c r="B345" s="10" t="s">
        <v>151</v>
      </c>
      <c r="C345" s="50">
        <v>584</v>
      </c>
      <c r="D345" s="33"/>
      <c r="E345" s="15"/>
      <c r="F345" s="33"/>
    </row>
    <row r="346" spans="1:6" ht="16" x14ac:dyDescent="0.2">
      <c r="A346" s="31"/>
      <c r="B346" s="10" t="s">
        <v>152</v>
      </c>
      <c r="C346" s="50">
        <v>57</v>
      </c>
      <c r="D346" s="33"/>
      <c r="E346" s="15"/>
      <c r="F346" s="33"/>
    </row>
    <row r="347" spans="1:6" ht="16" x14ac:dyDescent="0.2">
      <c r="A347" s="31"/>
      <c r="B347" s="10" t="s">
        <v>154</v>
      </c>
      <c r="C347" s="50">
        <v>17</v>
      </c>
      <c r="D347" s="33"/>
      <c r="E347" s="15"/>
      <c r="F347" s="33"/>
    </row>
    <row r="348" spans="1:6" ht="16" x14ac:dyDescent="0.2">
      <c r="A348" s="31"/>
      <c r="B348" s="10" t="s">
        <v>153</v>
      </c>
      <c r="C348" s="50">
        <v>106</v>
      </c>
      <c r="D348" s="33"/>
      <c r="E348" s="15"/>
      <c r="F348" s="33"/>
    </row>
    <row r="349" spans="1:6" ht="16" x14ac:dyDescent="0.2">
      <c r="A349" s="31"/>
      <c r="B349" s="10" t="s">
        <v>155</v>
      </c>
      <c r="C349" s="50">
        <v>1</v>
      </c>
      <c r="D349" s="33"/>
      <c r="E349" s="15"/>
      <c r="F349" s="33"/>
    </row>
    <row r="350" spans="1:6" ht="16" x14ac:dyDescent="0.2">
      <c r="A350" s="31"/>
      <c r="B350" s="10" t="s">
        <v>156</v>
      </c>
      <c r="C350" s="50">
        <v>40</v>
      </c>
      <c r="D350" s="33"/>
      <c r="E350" s="15"/>
      <c r="F350" s="33"/>
    </row>
    <row r="351" spans="1:6" ht="16" x14ac:dyDescent="0.2">
      <c r="A351" s="39">
        <v>11</v>
      </c>
      <c r="B351" s="12" t="s">
        <v>1555</v>
      </c>
      <c r="C351" s="40">
        <v>1429</v>
      </c>
      <c r="D351" s="41">
        <f t="shared" ref="D351:F351" si="36">SUM(D352:D353)</f>
        <v>0</v>
      </c>
      <c r="E351" s="41">
        <f t="shared" si="36"/>
        <v>0</v>
      </c>
      <c r="F351" s="41">
        <f t="shared" si="36"/>
        <v>0</v>
      </c>
    </row>
    <row r="352" spans="1:6" ht="16" x14ac:dyDescent="0.2">
      <c r="A352" s="31"/>
      <c r="B352" s="10" t="s">
        <v>157</v>
      </c>
      <c r="C352" s="50">
        <v>1267</v>
      </c>
      <c r="D352" s="33"/>
      <c r="E352" s="15"/>
      <c r="F352" s="33"/>
    </row>
    <row r="353" spans="1:6" ht="16" x14ac:dyDescent="0.2">
      <c r="A353" s="31"/>
      <c r="B353" s="10" t="s">
        <v>158</v>
      </c>
      <c r="C353" s="50">
        <v>162</v>
      </c>
      <c r="D353" s="33"/>
      <c r="E353" s="15"/>
      <c r="F353" s="33"/>
    </row>
    <row r="354" spans="1:6" ht="16" x14ac:dyDescent="0.2">
      <c r="A354" s="39">
        <v>12</v>
      </c>
      <c r="B354" s="12" t="s">
        <v>1556</v>
      </c>
      <c r="C354" s="40">
        <v>2291</v>
      </c>
      <c r="D354" s="41">
        <f t="shared" ref="D354:F354" si="37">SUM(D355:D356)</f>
        <v>0</v>
      </c>
      <c r="E354" s="41">
        <f t="shared" si="37"/>
        <v>0</v>
      </c>
      <c r="F354" s="41">
        <f t="shared" si="37"/>
        <v>0</v>
      </c>
    </row>
    <row r="355" spans="1:6" ht="16" x14ac:dyDescent="0.2">
      <c r="A355" s="31"/>
      <c r="B355" s="10" t="s">
        <v>159</v>
      </c>
      <c r="C355" s="50">
        <v>2211</v>
      </c>
      <c r="D355" s="33"/>
      <c r="E355" s="15"/>
      <c r="F355" s="33"/>
    </row>
    <row r="356" spans="1:6" ht="16" x14ac:dyDescent="0.2">
      <c r="A356" s="31"/>
      <c r="B356" s="10" t="s">
        <v>63</v>
      </c>
      <c r="C356" s="50">
        <v>80</v>
      </c>
      <c r="D356" s="33"/>
      <c r="E356" s="15"/>
      <c r="F356" s="33"/>
    </row>
    <row r="357" spans="1:6" ht="16" x14ac:dyDescent="0.2">
      <c r="A357" s="39">
        <v>13</v>
      </c>
      <c r="B357" s="12" t="s">
        <v>1557</v>
      </c>
      <c r="C357" s="40">
        <v>3365</v>
      </c>
      <c r="D357" s="41">
        <f t="shared" ref="D357:F357" si="38">SUM(D358:D364)</f>
        <v>0</v>
      </c>
      <c r="E357" s="41">
        <f t="shared" si="38"/>
        <v>0</v>
      </c>
      <c r="F357" s="41">
        <f t="shared" si="38"/>
        <v>0</v>
      </c>
    </row>
    <row r="358" spans="1:6" ht="16" x14ac:dyDescent="0.2">
      <c r="A358" s="31"/>
      <c r="B358" s="10" t="s">
        <v>160</v>
      </c>
      <c r="C358" s="50">
        <v>2455</v>
      </c>
      <c r="D358" s="33"/>
      <c r="E358" s="15"/>
      <c r="F358" s="33"/>
    </row>
    <row r="359" spans="1:6" ht="16" x14ac:dyDescent="0.2">
      <c r="A359" s="31"/>
      <c r="B359" s="10" t="s">
        <v>161</v>
      </c>
      <c r="C359" s="50">
        <v>37</v>
      </c>
      <c r="D359" s="33"/>
      <c r="E359" s="15"/>
      <c r="F359" s="33"/>
    </row>
    <row r="360" spans="1:6" ht="16" x14ac:dyDescent="0.2">
      <c r="A360" s="31"/>
      <c r="B360" s="10" t="s">
        <v>162</v>
      </c>
      <c r="C360" s="50">
        <v>77</v>
      </c>
      <c r="D360" s="33"/>
      <c r="E360" s="15"/>
      <c r="F360" s="33"/>
    </row>
    <row r="361" spans="1:6" ht="16" x14ac:dyDescent="0.2">
      <c r="A361" s="31"/>
      <c r="B361" s="10" t="s">
        <v>163</v>
      </c>
      <c r="C361" s="50">
        <v>500</v>
      </c>
      <c r="D361" s="33"/>
      <c r="E361" s="15"/>
      <c r="F361" s="33"/>
    </row>
    <row r="362" spans="1:6" ht="16" x14ac:dyDescent="0.2">
      <c r="A362" s="31"/>
      <c r="B362" s="10" t="s">
        <v>164</v>
      </c>
      <c r="C362" s="50">
        <v>89</v>
      </c>
      <c r="D362" s="33"/>
      <c r="E362" s="15"/>
      <c r="F362" s="33"/>
    </row>
    <row r="363" spans="1:6" ht="16" x14ac:dyDescent="0.2">
      <c r="A363" s="31"/>
      <c r="B363" s="10" t="s">
        <v>165</v>
      </c>
      <c r="C363" s="50">
        <v>169</v>
      </c>
      <c r="D363" s="33"/>
      <c r="E363" s="15"/>
      <c r="F363" s="33"/>
    </row>
    <row r="364" spans="1:6" ht="16" x14ac:dyDescent="0.2">
      <c r="A364" s="31"/>
      <c r="B364" s="10" t="s">
        <v>166</v>
      </c>
      <c r="C364" s="50">
        <v>38</v>
      </c>
      <c r="D364" s="33"/>
      <c r="E364" s="15"/>
      <c r="F364" s="33"/>
    </row>
    <row r="365" spans="1:6" ht="16" x14ac:dyDescent="0.2">
      <c r="A365" s="39">
        <v>14</v>
      </c>
      <c r="B365" s="12" t="s">
        <v>1558</v>
      </c>
      <c r="C365" s="40">
        <v>1898</v>
      </c>
      <c r="D365" s="41">
        <f t="shared" ref="D365:F365" si="39">SUM(D366:D368)</f>
        <v>0</v>
      </c>
      <c r="E365" s="41">
        <f t="shared" si="39"/>
        <v>0</v>
      </c>
      <c r="F365" s="41">
        <f t="shared" si="39"/>
        <v>0</v>
      </c>
    </row>
    <row r="366" spans="1:6" ht="16" x14ac:dyDescent="0.2">
      <c r="A366" s="31"/>
      <c r="B366" s="10" t="s">
        <v>167</v>
      </c>
      <c r="C366" s="50">
        <v>1491</v>
      </c>
      <c r="D366" s="33"/>
      <c r="E366" s="15"/>
      <c r="F366" s="33"/>
    </row>
    <row r="367" spans="1:6" ht="16" x14ac:dyDescent="0.2">
      <c r="A367" s="31"/>
      <c r="B367" s="10" t="s">
        <v>168</v>
      </c>
      <c r="C367" s="50">
        <v>88</v>
      </c>
      <c r="D367" s="33"/>
      <c r="E367" s="15"/>
      <c r="F367" s="33"/>
    </row>
    <row r="368" spans="1:6" ht="16" x14ac:dyDescent="0.2">
      <c r="A368" s="31"/>
      <c r="B368" s="10" t="s">
        <v>169</v>
      </c>
      <c r="C368" s="50">
        <v>305</v>
      </c>
      <c r="D368" s="33"/>
      <c r="E368" s="15"/>
      <c r="F368" s="33"/>
    </row>
    <row r="369" spans="1:6" ht="16" x14ac:dyDescent="0.2">
      <c r="A369" s="39">
        <v>15</v>
      </c>
      <c r="B369" s="12" t="s">
        <v>1559</v>
      </c>
      <c r="C369" s="40">
        <v>10321</v>
      </c>
      <c r="D369" s="41">
        <f t="shared" ref="D369:F369" si="40">SUM(D370:D372)</f>
        <v>0</v>
      </c>
      <c r="E369" s="41">
        <f t="shared" si="40"/>
        <v>0</v>
      </c>
      <c r="F369" s="41">
        <f t="shared" si="40"/>
        <v>0</v>
      </c>
    </row>
    <row r="370" spans="1:6" ht="16" x14ac:dyDescent="0.2">
      <c r="A370" s="31"/>
      <c r="B370" s="10" t="s">
        <v>170</v>
      </c>
      <c r="C370" s="50">
        <v>9329</v>
      </c>
      <c r="D370" s="33"/>
      <c r="E370" s="15"/>
      <c r="F370" s="33"/>
    </row>
    <row r="371" spans="1:6" ht="16" x14ac:dyDescent="0.2">
      <c r="A371" s="31"/>
      <c r="B371" s="10" t="s">
        <v>171</v>
      </c>
      <c r="C371" s="50">
        <v>790</v>
      </c>
      <c r="D371" s="33"/>
      <c r="E371" s="15"/>
      <c r="F371" s="33"/>
    </row>
    <row r="372" spans="1:6" ht="16" x14ac:dyDescent="0.2">
      <c r="A372" s="31"/>
      <c r="B372" s="10" t="s">
        <v>172</v>
      </c>
      <c r="C372" s="50">
        <v>202</v>
      </c>
      <c r="D372" s="33"/>
      <c r="E372" s="15"/>
      <c r="F372" s="33"/>
    </row>
    <row r="373" spans="1:6" ht="16" x14ac:dyDescent="0.2">
      <c r="A373" s="39">
        <v>16</v>
      </c>
      <c r="B373" s="12" t="s">
        <v>1560</v>
      </c>
      <c r="C373" s="40">
        <v>1782</v>
      </c>
      <c r="D373" s="41">
        <f t="shared" ref="D373:F373" si="41">SUM(D374:D378)</f>
        <v>0</v>
      </c>
      <c r="E373" s="41">
        <f t="shared" si="41"/>
        <v>0</v>
      </c>
      <c r="F373" s="41">
        <f t="shared" si="41"/>
        <v>0</v>
      </c>
    </row>
    <row r="374" spans="1:6" ht="16" x14ac:dyDescent="0.2">
      <c r="A374" s="31"/>
      <c r="B374" s="10" t="s">
        <v>173</v>
      </c>
      <c r="C374" s="50">
        <v>551</v>
      </c>
      <c r="D374" s="33"/>
      <c r="E374" s="15"/>
      <c r="F374" s="33"/>
    </row>
    <row r="375" spans="1:6" ht="16" x14ac:dyDescent="0.2">
      <c r="A375" s="31"/>
      <c r="B375" s="10" t="s">
        <v>174</v>
      </c>
      <c r="C375" s="50">
        <v>745</v>
      </c>
      <c r="D375" s="33"/>
      <c r="E375" s="15"/>
      <c r="F375" s="33"/>
    </row>
    <row r="376" spans="1:6" ht="16" x14ac:dyDescent="0.2">
      <c r="A376" s="31"/>
      <c r="B376" s="10" t="s">
        <v>175</v>
      </c>
      <c r="C376" s="50">
        <v>397</v>
      </c>
      <c r="D376" s="33"/>
      <c r="E376" s="15"/>
      <c r="F376" s="33"/>
    </row>
    <row r="377" spans="1:6" ht="16" x14ac:dyDescent="0.2">
      <c r="A377" s="31"/>
      <c r="B377" s="10" t="s">
        <v>176</v>
      </c>
      <c r="C377" s="50">
        <v>86</v>
      </c>
      <c r="D377" s="33"/>
      <c r="E377" s="15"/>
      <c r="F377" s="33"/>
    </row>
    <row r="378" spans="1:6" ht="16" x14ac:dyDescent="0.2">
      <c r="A378" s="31"/>
      <c r="B378" s="10" t="s">
        <v>177</v>
      </c>
      <c r="C378" s="50">
        <v>3</v>
      </c>
      <c r="D378" s="33"/>
      <c r="E378" s="15"/>
      <c r="F378" s="33"/>
    </row>
    <row r="379" spans="1:6" ht="16" x14ac:dyDescent="0.2">
      <c r="A379" s="39">
        <v>17</v>
      </c>
      <c r="B379" s="12" t="s">
        <v>1561</v>
      </c>
      <c r="C379" s="40">
        <v>2818</v>
      </c>
      <c r="D379" s="41">
        <f t="shared" ref="D379:F379" si="42">SUM(D380:D382)</f>
        <v>0</v>
      </c>
      <c r="E379" s="41">
        <f t="shared" si="42"/>
        <v>0</v>
      </c>
      <c r="F379" s="41">
        <f t="shared" si="42"/>
        <v>0</v>
      </c>
    </row>
    <row r="380" spans="1:6" ht="16" x14ac:dyDescent="0.2">
      <c r="A380" s="31"/>
      <c r="B380" s="10" t="s">
        <v>178</v>
      </c>
      <c r="C380" s="50">
        <v>2690</v>
      </c>
      <c r="D380" s="33"/>
      <c r="E380" s="15"/>
      <c r="F380" s="33"/>
    </row>
    <row r="381" spans="1:6" ht="16" x14ac:dyDescent="0.2">
      <c r="A381" s="31"/>
      <c r="B381" s="10" t="s">
        <v>179</v>
      </c>
      <c r="C381" s="50">
        <v>126</v>
      </c>
      <c r="D381" s="33"/>
      <c r="E381" s="15"/>
      <c r="F381" s="33"/>
    </row>
    <row r="382" spans="1:6" ht="16" x14ac:dyDescent="0.2">
      <c r="A382" s="31"/>
      <c r="B382" s="10" t="s">
        <v>180</v>
      </c>
      <c r="C382" s="50">
        <v>2</v>
      </c>
      <c r="D382" s="33"/>
      <c r="E382" s="15"/>
      <c r="F382" s="33"/>
    </row>
    <row r="383" spans="1:6" ht="16" x14ac:dyDescent="0.2">
      <c r="A383" s="39">
        <v>18</v>
      </c>
      <c r="B383" s="12" t="s">
        <v>1562</v>
      </c>
      <c r="C383" s="40">
        <v>5572</v>
      </c>
      <c r="D383" s="41">
        <f t="shared" ref="D383:F383" si="43">SUM(D384:D385)</f>
        <v>0</v>
      </c>
      <c r="E383" s="41">
        <f t="shared" si="43"/>
        <v>0</v>
      </c>
      <c r="F383" s="41">
        <f t="shared" si="43"/>
        <v>0</v>
      </c>
    </row>
    <row r="384" spans="1:6" ht="16" x14ac:dyDescent="0.2">
      <c r="A384" s="31"/>
      <c r="B384" s="10" t="s">
        <v>181</v>
      </c>
      <c r="C384" s="50">
        <v>3790</v>
      </c>
      <c r="D384" s="33"/>
      <c r="E384" s="15"/>
      <c r="F384" s="33"/>
    </row>
    <row r="385" spans="1:6" ht="16" x14ac:dyDescent="0.2">
      <c r="A385" s="31"/>
      <c r="B385" s="10" t="s">
        <v>182</v>
      </c>
      <c r="C385" s="50">
        <v>1782</v>
      </c>
      <c r="D385" s="33"/>
      <c r="E385" s="15"/>
      <c r="F385" s="33"/>
    </row>
    <row r="386" spans="1:6" ht="16" x14ac:dyDescent="0.2">
      <c r="A386" s="39">
        <v>19</v>
      </c>
      <c r="B386" s="12" t="s">
        <v>1563</v>
      </c>
      <c r="C386" s="40">
        <v>3932</v>
      </c>
      <c r="D386" s="41">
        <f t="shared" ref="D386:F386" si="44">SUM(D387:D388)</f>
        <v>0</v>
      </c>
      <c r="E386" s="41">
        <f t="shared" si="44"/>
        <v>0</v>
      </c>
      <c r="F386" s="41">
        <f t="shared" si="44"/>
        <v>0</v>
      </c>
    </row>
    <row r="387" spans="1:6" ht="16" x14ac:dyDescent="0.2">
      <c r="A387" s="31"/>
      <c r="B387" s="10" t="s">
        <v>183</v>
      </c>
      <c r="C387" s="50">
        <v>3166</v>
      </c>
      <c r="D387" s="33"/>
      <c r="E387" s="15"/>
      <c r="F387" s="33"/>
    </row>
    <row r="388" spans="1:6" ht="16" x14ac:dyDescent="0.2">
      <c r="A388" s="31"/>
      <c r="B388" s="10" t="s">
        <v>184</v>
      </c>
      <c r="C388" s="50">
        <v>766</v>
      </c>
      <c r="D388" s="33"/>
      <c r="E388" s="15"/>
      <c r="F388" s="33"/>
    </row>
    <row r="389" spans="1:6" ht="16" x14ac:dyDescent="0.2">
      <c r="A389" s="39">
        <v>20</v>
      </c>
      <c r="B389" s="12" t="s">
        <v>1564</v>
      </c>
      <c r="C389" s="40">
        <v>8001</v>
      </c>
      <c r="D389" s="41">
        <f t="shared" ref="D389:F389" si="45">SUM(D390)</f>
        <v>0</v>
      </c>
      <c r="E389" s="41">
        <f t="shared" si="45"/>
        <v>0</v>
      </c>
      <c r="F389" s="41">
        <f t="shared" si="45"/>
        <v>0</v>
      </c>
    </row>
    <row r="390" spans="1:6" ht="16" x14ac:dyDescent="0.2">
      <c r="A390" s="31"/>
      <c r="B390" s="10" t="s">
        <v>185</v>
      </c>
      <c r="C390" s="50">
        <v>8001</v>
      </c>
      <c r="D390" s="33"/>
      <c r="E390" s="15"/>
      <c r="F390" s="33"/>
    </row>
    <row r="391" spans="1:6" ht="16" x14ac:dyDescent="0.2">
      <c r="A391" s="39">
        <v>21</v>
      </c>
      <c r="B391" s="12" t="s">
        <v>1565</v>
      </c>
      <c r="C391" s="40">
        <v>4628</v>
      </c>
      <c r="D391" s="41">
        <f t="shared" ref="D391:F391" si="46">SUM(D392:D393)</f>
        <v>0</v>
      </c>
      <c r="E391" s="41">
        <f t="shared" si="46"/>
        <v>0</v>
      </c>
      <c r="F391" s="41">
        <f t="shared" si="46"/>
        <v>0</v>
      </c>
    </row>
    <row r="392" spans="1:6" ht="16" x14ac:dyDescent="0.2">
      <c r="A392" s="31"/>
      <c r="B392" s="10" t="s">
        <v>186</v>
      </c>
      <c r="C392" s="50">
        <v>4572</v>
      </c>
      <c r="D392" s="33"/>
      <c r="E392" s="15"/>
      <c r="F392" s="33"/>
    </row>
    <row r="393" spans="1:6" ht="16" x14ac:dyDescent="0.2">
      <c r="A393" s="31"/>
      <c r="B393" s="10" t="s">
        <v>187</v>
      </c>
      <c r="C393" s="50">
        <v>56</v>
      </c>
      <c r="D393" s="33"/>
      <c r="E393" s="15"/>
      <c r="F393" s="33"/>
    </row>
    <row r="394" spans="1:6" ht="16" x14ac:dyDescent="0.2">
      <c r="A394" s="39">
        <v>22</v>
      </c>
      <c r="B394" s="12" t="s">
        <v>1566</v>
      </c>
      <c r="C394" s="40">
        <v>1306</v>
      </c>
      <c r="D394" s="41">
        <f t="shared" ref="D394:F394" si="47">SUM(D395:D396)</f>
        <v>0</v>
      </c>
      <c r="E394" s="41">
        <f t="shared" si="47"/>
        <v>0</v>
      </c>
      <c r="F394" s="41">
        <f t="shared" si="47"/>
        <v>0</v>
      </c>
    </row>
    <row r="395" spans="1:6" ht="16" x14ac:dyDescent="0.2">
      <c r="A395" s="31"/>
      <c r="B395" s="10" t="s">
        <v>188</v>
      </c>
      <c r="C395" s="50">
        <v>923</v>
      </c>
      <c r="D395" s="33"/>
      <c r="E395" s="15"/>
      <c r="F395" s="33"/>
    </row>
    <row r="396" spans="1:6" ht="16" x14ac:dyDescent="0.2">
      <c r="A396" s="31"/>
      <c r="B396" s="10" t="s">
        <v>189</v>
      </c>
      <c r="C396" s="50">
        <v>383</v>
      </c>
      <c r="D396" s="33"/>
      <c r="E396" s="15"/>
      <c r="F396" s="33"/>
    </row>
    <row r="397" spans="1:6" ht="16" x14ac:dyDescent="0.2">
      <c r="A397" s="39">
        <v>23</v>
      </c>
      <c r="B397" s="12" t="s">
        <v>1567</v>
      </c>
      <c r="C397" s="40">
        <v>1022</v>
      </c>
      <c r="D397" s="41">
        <f t="shared" ref="D397:F397" si="48">SUM(D398:D399)</f>
        <v>0</v>
      </c>
      <c r="E397" s="41">
        <f t="shared" si="48"/>
        <v>0</v>
      </c>
      <c r="F397" s="41">
        <f t="shared" si="48"/>
        <v>0</v>
      </c>
    </row>
    <row r="398" spans="1:6" ht="16" x14ac:dyDescent="0.2">
      <c r="A398" s="31"/>
      <c r="B398" s="10" t="s">
        <v>190</v>
      </c>
      <c r="C398" s="50">
        <v>906</v>
      </c>
      <c r="D398" s="33"/>
      <c r="E398" s="15"/>
      <c r="F398" s="33"/>
    </row>
    <row r="399" spans="1:6" ht="16" x14ac:dyDescent="0.2">
      <c r="A399" s="31"/>
      <c r="B399" s="10" t="s">
        <v>191</v>
      </c>
      <c r="C399" s="50">
        <v>116</v>
      </c>
      <c r="D399" s="33"/>
      <c r="E399" s="15"/>
      <c r="F399" s="33"/>
    </row>
    <row r="400" spans="1:6" ht="16" x14ac:dyDescent="0.2">
      <c r="A400" s="39">
        <v>24</v>
      </c>
      <c r="B400" s="12" t="s">
        <v>1568</v>
      </c>
      <c r="C400" s="40">
        <v>3368</v>
      </c>
      <c r="D400" s="41">
        <f t="shared" ref="D400:F400" si="49">SUM(D401:D409)</f>
        <v>0</v>
      </c>
      <c r="E400" s="41">
        <f t="shared" si="49"/>
        <v>0</v>
      </c>
      <c r="F400" s="41">
        <f t="shared" si="49"/>
        <v>0</v>
      </c>
    </row>
    <row r="401" spans="1:6" ht="16" x14ac:dyDescent="0.2">
      <c r="A401" s="31"/>
      <c r="B401" s="10" t="s">
        <v>192</v>
      </c>
      <c r="C401" s="50">
        <v>1658</v>
      </c>
      <c r="D401" s="33"/>
      <c r="E401" s="15"/>
      <c r="F401" s="33"/>
    </row>
    <row r="402" spans="1:6" ht="16" x14ac:dyDescent="0.2">
      <c r="A402" s="31"/>
      <c r="B402" s="10" t="s">
        <v>193</v>
      </c>
      <c r="C402" s="50">
        <v>201</v>
      </c>
      <c r="D402" s="33"/>
      <c r="E402" s="15"/>
      <c r="F402" s="33"/>
    </row>
    <row r="403" spans="1:6" ht="16" x14ac:dyDescent="0.2">
      <c r="A403" s="31"/>
      <c r="B403" s="10" t="s">
        <v>194</v>
      </c>
      <c r="C403" s="50">
        <v>132</v>
      </c>
      <c r="D403" s="33"/>
      <c r="E403" s="15"/>
      <c r="F403" s="33"/>
    </row>
    <row r="404" spans="1:6" ht="16" x14ac:dyDescent="0.2">
      <c r="A404" s="31"/>
      <c r="B404" s="10" t="s">
        <v>195</v>
      </c>
      <c r="C404" s="50">
        <v>48</v>
      </c>
      <c r="D404" s="33"/>
      <c r="E404" s="15"/>
      <c r="F404" s="33"/>
    </row>
    <row r="405" spans="1:6" ht="16" x14ac:dyDescent="0.2">
      <c r="A405" s="31"/>
      <c r="B405" s="10" t="s">
        <v>196</v>
      </c>
      <c r="C405" s="50">
        <v>426</v>
      </c>
      <c r="D405" s="33"/>
      <c r="E405" s="15"/>
      <c r="F405" s="33"/>
    </row>
    <row r="406" spans="1:6" ht="16" x14ac:dyDescent="0.2">
      <c r="A406" s="31"/>
      <c r="B406" s="10" t="s">
        <v>197</v>
      </c>
      <c r="C406" s="50">
        <v>97</v>
      </c>
      <c r="D406" s="33"/>
      <c r="E406" s="15"/>
      <c r="F406" s="33"/>
    </row>
    <row r="407" spans="1:6" ht="16" x14ac:dyDescent="0.2">
      <c r="A407" s="31"/>
      <c r="B407" s="10" t="s">
        <v>198</v>
      </c>
      <c r="C407" s="50">
        <v>36</v>
      </c>
      <c r="D407" s="33"/>
      <c r="E407" s="15"/>
      <c r="F407" s="33"/>
    </row>
    <row r="408" spans="1:6" ht="16" x14ac:dyDescent="0.2">
      <c r="A408" s="31"/>
      <c r="B408" s="10" t="s">
        <v>199</v>
      </c>
      <c r="C408" s="50">
        <v>251</v>
      </c>
      <c r="D408" s="33"/>
      <c r="E408" s="15"/>
      <c r="F408" s="33"/>
    </row>
    <row r="409" spans="1:6" ht="16" x14ac:dyDescent="0.2">
      <c r="A409" s="31"/>
      <c r="B409" s="10" t="s">
        <v>200</v>
      </c>
      <c r="C409" s="50">
        <v>519</v>
      </c>
      <c r="D409" s="33"/>
      <c r="E409" s="15"/>
      <c r="F409" s="33"/>
    </row>
    <row r="410" spans="1:6" ht="16" x14ac:dyDescent="0.2">
      <c r="A410" s="57"/>
      <c r="B410" s="55" t="s">
        <v>21</v>
      </c>
      <c r="C410" s="56">
        <v>12000</v>
      </c>
      <c r="D410" s="25">
        <f t="shared" ref="D410:E410" si="50">D411+D419+D424+D428+D431+D437+D443+D447+D455+D463</f>
        <v>0</v>
      </c>
      <c r="E410" s="25">
        <f t="shared" si="50"/>
        <v>0</v>
      </c>
      <c r="F410" s="25" t="s">
        <v>1808</v>
      </c>
    </row>
    <row r="411" spans="1:6" ht="16" x14ac:dyDescent="0.2">
      <c r="A411" s="39">
        <v>1</v>
      </c>
      <c r="B411" s="12" t="s">
        <v>1569</v>
      </c>
      <c r="C411" s="40">
        <v>470</v>
      </c>
      <c r="D411" s="41">
        <f t="shared" ref="D411:F411" si="51">SUM(D412:D418)</f>
        <v>0</v>
      </c>
      <c r="E411" s="41">
        <f t="shared" si="51"/>
        <v>0</v>
      </c>
      <c r="F411" s="41">
        <f t="shared" si="51"/>
        <v>0</v>
      </c>
    </row>
    <row r="412" spans="1:6" ht="16" x14ac:dyDescent="0.2">
      <c r="A412" s="31"/>
      <c r="B412" s="10" t="s">
        <v>201</v>
      </c>
      <c r="C412" s="50">
        <v>276</v>
      </c>
      <c r="D412" s="33"/>
      <c r="E412" s="15"/>
      <c r="F412" s="33"/>
    </row>
    <row r="413" spans="1:6" ht="16" x14ac:dyDescent="0.2">
      <c r="A413" s="31"/>
      <c r="B413" s="10" t="s">
        <v>207</v>
      </c>
      <c r="C413" s="50">
        <v>10</v>
      </c>
      <c r="D413" s="33"/>
      <c r="E413" s="15"/>
      <c r="F413" s="33"/>
    </row>
    <row r="414" spans="1:6" ht="16" x14ac:dyDescent="0.2">
      <c r="A414" s="31"/>
      <c r="B414" s="10" t="s">
        <v>202</v>
      </c>
      <c r="C414" s="50">
        <v>0</v>
      </c>
      <c r="D414" s="33"/>
      <c r="E414" s="15"/>
      <c r="F414" s="33"/>
    </row>
    <row r="415" spans="1:6" ht="16" x14ac:dyDescent="0.2">
      <c r="A415" s="31"/>
      <c r="B415" s="10" t="s">
        <v>203</v>
      </c>
      <c r="C415" s="50">
        <v>18</v>
      </c>
      <c r="D415" s="33"/>
      <c r="E415" s="15"/>
      <c r="F415" s="33"/>
    </row>
    <row r="416" spans="1:6" ht="16" x14ac:dyDescent="0.2">
      <c r="A416" s="31"/>
      <c r="B416" s="10" t="s">
        <v>204</v>
      </c>
      <c r="C416" s="50">
        <v>50</v>
      </c>
      <c r="D416" s="33"/>
      <c r="E416" s="15"/>
      <c r="F416" s="33"/>
    </row>
    <row r="417" spans="1:6" ht="16" x14ac:dyDescent="0.2">
      <c r="A417" s="31"/>
      <c r="B417" s="10" t="s">
        <v>205</v>
      </c>
      <c r="C417" s="50">
        <v>85</v>
      </c>
      <c r="D417" s="33"/>
      <c r="E417" s="15"/>
      <c r="F417" s="33"/>
    </row>
    <row r="418" spans="1:6" ht="16" x14ac:dyDescent="0.2">
      <c r="A418" s="31"/>
      <c r="B418" s="10" t="s">
        <v>206</v>
      </c>
      <c r="C418" s="50">
        <v>31</v>
      </c>
      <c r="D418" s="33"/>
      <c r="E418" s="15"/>
      <c r="F418" s="33"/>
    </row>
    <row r="419" spans="1:6" ht="16" x14ac:dyDescent="0.2">
      <c r="A419" s="39">
        <v>2</v>
      </c>
      <c r="B419" s="12" t="s">
        <v>1570</v>
      </c>
      <c r="C419" s="40">
        <v>971</v>
      </c>
      <c r="D419" s="41">
        <f t="shared" ref="D419:F419" si="52">SUM(D420:D423)</f>
        <v>0</v>
      </c>
      <c r="E419" s="41">
        <f t="shared" si="52"/>
        <v>0</v>
      </c>
      <c r="F419" s="41">
        <f t="shared" si="52"/>
        <v>0</v>
      </c>
    </row>
    <row r="420" spans="1:6" ht="16" x14ac:dyDescent="0.2">
      <c r="A420" s="31"/>
      <c r="B420" s="10" t="s">
        <v>208</v>
      </c>
      <c r="C420" s="50">
        <v>716</v>
      </c>
      <c r="D420" s="33"/>
      <c r="E420" s="15"/>
      <c r="F420" s="33"/>
    </row>
    <row r="421" spans="1:6" ht="16" x14ac:dyDescent="0.2">
      <c r="A421" s="31"/>
      <c r="B421" s="10" t="s">
        <v>209</v>
      </c>
      <c r="C421" s="50">
        <v>222</v>
      </c>
      <c r="D421" s="33"/>
      <c r="E421" s="15"/>
      <c r="F421" s="33"/>
    </row>
    <row r="422" spans="1:6" ht="16" x14ac:dyDescent="0.2">
      <c r="A422" s="31"/>
      <c r="B422" s="10" t="s">
        <v>210</v>
      </c>
      <c r="C422" s="50">
        <v>0</v>
      </c>
      <c r="D422" s="33"/>
      <c r="E422" s="15"/>
      <c r="F422" s="33"/>
    </row>
    <row r="423" spans="1:6" ht="16" x14ac:dyDescent="0.2">
      <c r="A423" s="31"/>
      <c r="B423" s="10" t="s">
        <v>211</v>
      </c>
      <c r="C423" s="50">
        <v>33</v>
      </c>
      <c r="D423" s="33"/>
      <c r="E423" s="15"/>
      <c r="F423" s="33"/>
    </row>
    <row r="424" spans="1:6" ht="16" x14ac:dyDescent="0.2">
      <c r="A424" s="39">
        <v>3</v>
      </c>
      <c r="B424" s="12" t="s">
        <v>1571</v>
      </c>
      <c r="C424" s="40">
        <v>823</v>
      </c>
      <c r="D424" s="41">
        <f t="shared" ref="D424:F424" si="53">SUM(D425:D427)</f>
        <v>0</v>
      </c>
      <c r="E424" s="41">
        <f t="shared" si="53"/>
        <v>0</v>
      </c>
      <c r="F424" s="41">
        <f t="shared" si="53"/>
        <v>0</v>
      </c>
    </row>
    <row r="425" spans="1:6" ht="16" x14ac:dyDescent="0.2">
      <c r="A425" s="31"/>
      <c r="B425" s="10" t="s">
        <v>212</v>
      </c>
      <c r="C425" s="50">
        <v>615</v>
      </c>
      <c r="D425" s="33"/>
      <c r="E425" s="15"/>
      <c r="F425" s="33"/>
    </row>
    <row r="426" spans="1:6" ht="16" x14ac:dyDescent="0.2">
      <c r="A426" s="31"/>
      <c r="B426" s="10" t="s">
        <v>213</v>
      </c>
      <c r="C426" s="50">
        <v>82</v>
      </c>
      <c r="D426" s="33"/>
      <c r="E426" s="15"/>
      <c r="F426" s="33"/>
    </row>
    <row r="427" spans="1:6" ht="16" x14ac:dyDescent="0.2">
      <c r="A427" s="31"/>
      <c r="B427" s="10" t="s">
        <v>214</v>
      </c>
      <c r="C427" s="50">
        <v>126</v>
      </c>
      <c r="D427" s="33"/>
      <c r="E427" s="15"/>
      <c r="F427" s="33"/>
    </row>
    <row r="428" spans="1:6" ht="16" x14ac:dyDescent="0.2">
      <c r="A428" s="39">
        <v>4</v>
      </c>
      <c r="B428" s="12" t="s">
        <v>1572</v>
      </c>
      <c r="C428" s="40">
        <v>1221</v>
      </c>
      <c r="D428" s="41">
        <f t="shared" ref="D428:F428" si="54">SUM(D429:D430)</f>
        <v>0</v>
      </c>
      <c r="E428" s="41">
        <f t="shared" si="54"/>
        <v>0</v>
      </c>
      <c r="F428" s="41">
        <f t="shared" si="54"/>
        <v>0</v>
      </c>
    </row>
    <row r="429" spans="1:6" ht="16" x14ac:dyDescent="0.2">
      <c r="A429" s="31"/>
      <c r="B429" s="10" t="s">
        <v>215</v>
      </c>
      <c r="C429" s="50">
        <v>824</v>
      </c>
      <c r="D429" s="33"/>
      <c r="E429" s="15"/>
      <c r="F429" s="33"/>
    </row>
    <row r="430" spans="1:6" ht="16" x14ac:dyDescent="0.2">
      <c r="A430" s="31"/>
      <c r="B430" s="10" t="s">
        <v>216</v>
      </c>
      <c r="C430" s="50">
        <v>397</v>
      </c>
      <c r="D430" s="33"/>
      <c r="E430" s="15"/>
      <c r="F430" s="33"/>
    </row>
    <row r="431" spans="1:6" ht="16" x14ac:dyDescent="0.2">
      <c r="A431" s="39">
        <v>5</v>
      </c>
      <c r="B431" s="12" t="s">
        <v>1535</v>
      </c>
      <c r="C431" s="40">
        <v>2493</v>
      </c>
      <c r="D431" s="41">
        <f t="shared" ref="D431:F431" si="55">SUM(D432:D436)</f>
        <v>0</v>
      </c>
      <c r="E431" s="41">
        <f t="shared" si="55"/>
        <v>0</v>
      </c>
      <c r="F431" s="41">
        <f t="shared" si="55"/>
        <v>0</v>
      </c>
    </row>
    <row r="432" spans="1:6" ht="16" x14ac:dyDescent="0.2">
      <c r="A432" s="31"/>
      <c r="B432" s="10" t="s">
        <v>63</v>
      </c>
      <c r="C432" s="50">
        <v>2124</v>
      </c>
      <c r="D432" s="33"/>
      <c r="E432" s="54"/>
      <c r="F432" s="33"/>
    </row>
    <row r="433" spans="1:6" ht="16" x14ac:dyDescent="0.2">
      <c r="A433" s="31"/>
      <c r="B433" s="10" t="s">
        <v>218</v>
      </c>
      <c r="C433" s="50">
        <v>33</v>
      </c>
      <c r="D433" s="33"/>
      <c r="E433" s="15"/>
      <c r="F433" s="33"/>
    </row>
    <row r="434" spans="1:6" ht="16" x14ac:dyDescent="0.2">
      <c r="A434" s="31"/>
      <c r="B434" s="10" t="s">
        <v>219</v>
      </c>
      <c r="C434" s="50">
        <v>34</v>
      </c>
      <c r="D434" s="33"/>
      <c r="E434" s="15"/>
      <c r="F434" s="33"/>
    </row>
    <row r="435" spans="1:6" ht="16" x14ac:dyDescent="0.2">
      <c r="A435" s="31"/>
      <c r="B435" s="10" t="s">
        <v>220</v>
      </c>
      <c r="C435" s="50">
        <v>218</v>
      </c>
      <c r="D435" s="33"/>
      <c r="E435" s="15"/>
      <c r="F435" s="33"/>
    </row>
    <row r="436" spans="1:6" ht="16" x14ac:dyDescent="0.2">
      <c r="A436" s="31"/>
      <c r="B436" s="10" t="s">
        <v>221</v>
      </c>
      <c r="C436" s="50">
        <v>84</v>
      </c>
      <c r="D436" s="33"/>
      <c r="E436" s="15"/>
      <c r="F436" s="33"/>
    </row>
    <row r="437" spans="1:6" ht="16" x14ac:dyDescent="0.2">
      <c r="A437" s="39">
        <v>6</v>
      </c>
      <c r="B437" s="12" t="s">
        <v>1573</v>
      </c>
      <c r="C437" s="40">
        <v>1150</v>
      </c>
      <c r="D437" s="41">
        <f t="shared" ref="D437:F437" si="56">SUM(D438:D442)</f>
        <v>0</v>
      </c>
      <c r="E437" s="41">
        <f t="shared" si="56"/>
        <v>0</v>
      </c>
      <c r="F437" s="41">
        <f t="shared" si="56"/>
        <v>0</v>
      </c>
    </row>
    <row r="438" spans="1:6" ht="16" x14ac:dyDescent="0.2">
      <c r="A438" s="31"/>
      <c r="B438" s="10" t="s">
        <v>222</v>
      </c>
      <c r="C438" s="50">
        <v>634</v>
      </c>
      <c r="D438" s="33"/>
      <c r="E438" s="15"/>
      <c r="F438" s="33"/>
    </row>
    <row r="439" spans="1:6" ht="16" x14ac:dyDescent="0.2">
      <c r="A439" s="31"/>
      <c r="B439" s="10" t="s">
        <v>223</v>
      </c>
      <c r="C439" s="50">
        <v>214</v>
      </c>
      <c r="D439" s="33"/>
      <c r="E439" s="15"/>
      <c r="F439" s="33"/>
    </row>
    <row r="440" spans="1:6" ht="16" x14ac:dyDescent="0.2">
      <c r="A440" s="31"/>
      <c r="B440" s="10" t="s">
        <v>224</v>
      </c>
      <c r="C440" s="50">
        <v>272</v>
      </c>
      <c r="D440" s="33"/>
      <c r="E440" s="15"/>
      <c r="F440" s="33"/>
    </row>
    <row r="441" spans="1:6" ht="16" x14ac:dyDescent="0.2">
      <c r="A441" s="31"/>
      <c r="B441" s="10" t="s">
        <v>225</v>
      </c>
      <c r="C441" s="50">
        <v>0</v>
      </c>
      <c r="D441" s="33"/>
      <c r="E441" s="15"/>
      <c r="F441" s="33"/>
    </row>
    <row r="442" spans="1:6" ht="16" x14ac:dyDescent="0.2">
      <c r="A442" s="31"/>
      <c r="B442" s="10" t="s">
        <v>226</v>
      </c>
      <c r="C442" s="50">
        <v>30</v>
      </c>
      <c r="D442" s="33"/>
      <c r="E442" s="15"/>
      <c r="F442" s="33"/>
    </row>
    <row r="443" spans="1:6" ht="16" x14ac:dyDescent="0.2">
      <c r="A443" s="39">
        <v>7</v>
      </c>
      <c r="B443" s="12" t="s">
        <v>1574</v>
      </c>
      <c r="C443" s="40">
        <v>849</v>
      </c>
      <c r="D443" s="41">
        <f t="shared" ref="D443:F443" si="57">SUM(D444:D446)</f>
        <v>0</v>
      </c>
      <c r="E443" s="41">
        <f t="shared" si="57"/>
        <v>0</v>
      </c>
      <c r="F443" s="41">
        <f t="shared" si="57"/>
        <v>0</v>
      </c>
    </row>
    <row r="444" spans="1:6" ht="16" x14ac:dyDescent="0.2">
      <c r="A444" s="31"/>
      <c r="B444" s="10" t="s">
        <v>227</v>
      </c>
      <c r="C444" s="50">
        <v>842</v>
      </c>
      <c r="D444" s="33"/>
      <c r="E444" s="15"/>
      <c r="F444" s="33"/>
    </row>
    <row r="445" spans="1:6" ht="16" x14ac:dyDescent="0.2">
      <c r="A445" s="31"/>
      <c r="B445" s="10" t="s">
        <v>228</v>
      </c>
      <c r="C445" s="50">
        <v>6</v>
      </c>
      <c r="D445" s="33"/>
      <c r="E445" s="15"/>
      <c r="F445" s="33"/>
    </row>
    <row r="446" spans="1:6" ht="16" x14ac:dyDescent="0.2">
      <c r="A446" s="31"/>
      <c r="B446" s="10" t="s">
        <v>226</v>
      </c>
      <c r="C446" s="50">
        <v>1</v>
      </c>
      <c r="D446" s="33"/>
      <c r="E446" s="15"/>
      <c r="F446" s="33"/>
    </row>
    <row r="447" spans="1:6" ht="16" x14ac:dyDescent="0.2">
      <c r="A447" s="39">
        <v>8</v>
      </c>
      <c r="B447" s="12" t="s">
        <v>217</v>
      </c>
      <c r="C447" s="40">
        <v>2267</v>
      </c>
      <c r="D447" s="41">
        <f t="shared" ref="D447:F447" si="58">SUM(D448:D454)</f>
        <v>0</v>
      </c>
      <c r="E447" s="41">
        <f t="shared" si="58"/>
        <v>0</v>
      </c>
      <c r="F447" s="41">
        <f t="shared" si="58"/>
        <v>0</v>
      </c>
    </row>
    <row r="448" spans="1:6" ht="16" x14ac:dyDescent="0.2">
      <c r="A448" s="31"/>
      <c r="B448" s="10" t="s">
        <v>229</v>
      </c>
      <c r="C448" s="50">
        <v>1284</v>
      </c>
      <c r="D448" s="33"/>
      <c r="E448" s="15"/>
      <c r="F448" s="33"/>
    </row>
    <row r="449" spans="1:6" ht="16" x14ac:dyDescent="0.2">
      <c r="A449" s="31"/>
      <c r="B449" s="10" t="s">
        <v>37</v>
      </c>
      <c r="C449" s="50">
        <v>0</v>
      </c>
      <c r="D449" s="33"/>
      <c r="E449" s="15"/>
      <c r="F449" s="33"/>
    </row>
    <row r="450" spans="1:6" ht="16" x14ac:dyDescent="0.2">
      <c r="A450" s="31"/>
      <c r="B450" s="10" t="s">
        <v>230</v>
      </c>
      <c r="C450" s="50">
        <v>209</v>
      </c>
      <c r="D450" s="33"/>
      <c r="E450" s="15"/>
      <c r="F450" s="33"/>
    </row>
    <row r="451" spans="1:6" ht="16" x14ac:dyDescent="0.2">
      <c r="A451" s="31"/>
      <c r="B451" s="10" t="s">
        <v>231</v>
      </c>
      <c r="C451" s="50">
        <v>524</v>
      </c>
      <c r="D451" s="33"/>
      <c r="E451" s="15"/>
      <c r="F451" s="33"/>
    </row>
    <row r="452" spans="1:6" ht="16" x14ac:dyDescent="0.2">
      <c r="A452" s="31"/>
      <c r="B452" s="10" t="s">
        <v>232</v>
      </c>
      <c r="C452" s="50">
        <v>101</v>
      </c>
      <c r="D452" s="33"/>
      <c r="E452" s="15"/>
      <c r="F452" s="33"/>
    </row>
    <row r="453" spans="1:6" ht="16" x14ac:dyDescent="0.2">
      <c r="A453" s="31"/>
      <c r="B453" s="10" t="s">
        <v>233</v>
      </c>
      <c r="C453" s="50">
        <v>143</v>
      </c>
      <c r="D453" s="33"/>
      <c r="E453" s="15"/>
      <c r="F453" s="33"/>
    </row>
    <row r="454" spans="1:6" ht="16" x14ac:dyDescent="0.2">
      <c r="A454" s="31"/>
      <c r="B454" s="10" t="s">
        <v>234</v>
      </c>
      <c r="C454" s="50">
        <v>6</v>
      </c>
      <c r="D454" s="33"/>
      <c r="E454" s="15"/>
      <c r="F454" s="33"/>
    </row>
    <row r="455" spans="1:6" ht="16" x14ac:dyDescent="0.2">
      <c r="A455" s="39">
        <v>9</v>
      </c>
      <c r="B455" s="12" t="s">
        <v>1575</v>
      </c>
      <c r="C455" s="40">
        <v>896</v>
      </c>
      <c r="D455" s="41">
        <f t="shared" ref="D455:F455" si="59">SUM(D456:D462)</f>
        <v>0</v>
      </c>
      <c r="E455" s="41">
        <f t="shared" si="59"/>
        <v>0</v>
      </c>
      <c r="F455" s="41">
        <f t="shared" si="59"/>
        <v>0</v>
      </c>
    </row>
    <row r="456" spans="1:6" ht="16" x14ac:dyDescent="0.2">
      <c r="A456" s="31"/>
      <c r="B456" s="10" t="s">
        <v>235</v>
      </c>
      <c r="C456" s="50">
        <v>520</v>
      </c>
      <c r="D456" s="33"/>
      <c r="E456" s="15"/>
      <c r="F456" s="33"/>
    </row>
    <row r="457" spans="1:6" ht="16" x14ac:dyDescent="0.2">
      <c r="A457" s="31"/>
      <c r="B457" s="10" t="s">
        <v>236</v>
      </c>
      <c r="C457" s="50">
        <v>237</v>
      </c>
      <c r="D457" s="33"/>
      <c r="E457" s="15"/>
      <c r="F457" s="33"/>
    </row>
    <row r="458" spans="1:6" ht="16" x14ac:dyDescent="0.2">
      <c r="A458" s="31"/>
      <c r="B458" s="10" t="s">
        <v>237</v>
      </c>
      <c r="C458" s="50">
        <v>7</v>
      </c>
      <c r="D458" s="33"/>
      <c r="E458" s="15"/>
      <c r="F458" s="33"/>
    </row>
    <row r="459" spans="1:6" ht="16" x14ac:dyDescent="0.2">
      <c r="A459" s="31"/>
      <c r="B459" s="10" t="s">
        <v>238</v>
      </c>
      <c r="C459" s="50">
        <v>18</v>
      </c>
      <c r="D459" s="33"/>
      <c r="E459" s="15"/>
      <c r="F459" s="33"/>
    </row>
    <row r="460" spans="1:6" ht="16" x14ac:dyDescent="0.2">
      <c r="A460" s="31"/>
      <c r="B460" s="10" t="s">
        <v>239</v>
      </c>
      <c r="C460" s="50">
        <v>19</v>
      </c>
      <c r="D460" s="33"/>
      <c r="E460" s="15"/>
      <c r="F460" s="33"/>
    </row>
    <row r="461" spans="1:6" ht="16" x14ac:dyDescent="0.2">
      <c r="A461" s="31"/>
      <c r="B461" s="10" t="s">
        <v>240</v>
      </c>
      <c r="C461" s="50">
        <v>32</v>
      </c>
      <c r="D461" s="33"/>
      <c r="E461" s="15"/>
      <c r="F461" s="33"/>
    </row>
    <row r="462" spans="1:6" ht="16" x14ac:dyDescent="0.2">
      <c r="A462" s="31"/>
      <c r="B462" s="10" t="s">
        <v>241</v>
      </c>
      <c r="C462" s="50">
        <v>63</v>
      </c>
      <c r="D462" s="33"/>
      <c r="E462" s="15"/>
      <c r="F462" s="33"/>
    </row>
    <row r="463" spans="1:6" ht="16" x14ac:dyDescent="0.2">
      <c r="A463" s="39">
        <v>10</v>
      </c>
      <c r="B463" s="12" t="s">
        <v>1576</v>
      </c>
      <c r="C463" s="40">
        <v>868</v>
      </c>
      <c r="D463" s="41">
        <f t="shared" ref="D463:F463" si="60">SUM(D464)</f>
        <v>0</v>
      </c>
      <c r="E463" s="41">
        <f t="shared" si="60"/>
        <v>0</v>
      </c>
      <c r="F463" s="41">
        <f t="shared" si="60"/>
        <v>0</v>
      </c>
    </row>
    <row r="464" spans="1:6" ht="16" x14ac:dyDescent="0.2">
      <c r="A464" s="31"/>
      <c r="B464" s="10" t="s">
        <v>242</v>
      </c>
      <c r="C464" s="50">
        <v>868</v>
      </c>
      <c r="D464" s="33"/>
      <c r="E464" s="15"/>
      <c r="F464" s="33"/>
    </row>
    <row r="465" spans="1:6" ht="32" x14ac:dyDescent="0.2">
      <c r="A465" s="58"/>
      <c r="B465" s="14" t="s">
        <v>1518</v>
      </c>
      <c r="C465" s="56">
        <v>37100</v>
      </c>
      <c r="D465" s="25">
        <f t="shared" ref="D465:E465" si="61">D466+D470+D474+D483+D490+D503+D508+D516+D525+D531+D535+D541+D545+D553+D559</f>
        <v>0</v>
      </c>
      <c r="E465" s="25">
        <f t="shared" si="61"/>
        <v>0</v>
      </c>
      <c r="F465" s="25" t="s">
        <v>1808</v>
      </c>
    </row>
    <row r="466" spans="1:6" ht="16" x14ac:dyDescent="0.2">
      <c r="A466" s="39">
        <v>1</v>
      </c>
      <c r="B466" s="12" t="s">
        <v>1577</v>
      </c>
      <c r="C466" s="40">
        <v>7411</v>
      </c>
      <c r="D466" s="41">
        <f t="shared" ref="D466:F466" si="62">SUM(D467:D469)</f>
        <v>0</v>
      </c>
      <c r="E466" s="41">
        <f t="shared" si="62"/>
        <v>0</v>
      </c>
      <c r="F466" s="41">
        <f t="shared" si="62"/>
        <v>0</v>
      </c>
    </row>
    <row r="467" spans="1:6" ht="16" x14ac:dyDescent="0.2">
      <c r="A467" s="31"/>
      <c r="B467" s="10" t="s">
        <v>9</v>
      </c>
      <c r="C467" s="50">
        <v>7205</v>
      </c>
      <c r="D467" s="33">
        <v>0</v>
      </c>
      <c r="E467" s="15"/>
      <c r="F467" s="33">
        <v>0</v>
      </c>
    </row>
    <row r="468" spans="1:6" ht="16" x14ac:dyDescent="0.2">
      <c r="A468" s="31"/>
      <c r="B468" s="10" t="s">
        <v>243</v>
      </c>
      <c r="C468" s="50">
        <v>42</v>
      </c>
      <c r="D468" s="33"/>
      <c r="E468" s="15"/>
      <c r="F468" s="33"/>
    </row>
    <row r="469" spans="1:6" ht="16" x14ac:dyDescent="0.2">
      <c r="A469" s="31"/>
      <c r="B469" s="10" t="s">
        <v>244</v>
      </c>
      <c r="C469" s="50">
        <v>164</v>
      </c>
      <c r="D469" s="33"/>
      <c r="E469" s="15"/>
      <c r="F469" s="33"/>
    </row>
    <row r="470" spans="1:6" ht="16" x14ac:dyDescent="0.2">
      <c r="A470" s="39">
        <v>2</v>
      </c>
      <c r="B470" s="12" t="s">
        <v>1578</v>
      </c>
      <c r="C470" s="40">
        <v>1106</v>
      </c>
      <c r="D470" s="41">
        <f t="shared" ref="D470:F470" si="63">SUM(D471:D473)</f>
        <v>0</v>
      </c>
      <c r="E470" s="41">
        <f t="shared" si="63"/>
        <v>0</v>
      </c>
      <c r="F470" s="41">
        <f t="shared" si="63"/>
        <v>0</v>
      </c>
    </row>
    <row r="471" spans="1:6" ht="16" x14ac:dyDescent="0.2">
      <c r="A471" s="31"/>
      <c r="B471" s="10" t="s">
        <v>714</v>
      </c>
      <c r="C471" s="50">
        <v>624</v>
      </c>
      <c r="D471" s="33"/>
      <c r="E471" s="15"/>
      <c r="F471" s="33"/>
    </row>
    <row r="472" spans="1:6" ht="16" x14ac:dyDescent="0.2">
      <c r="A472" s="31"/>
      <c r="B472" s="10" t="s">
        <v>712</v>
      </c>
      <c r="C472" s="50">
        <v>397</v>
      </c>
      <c r="D472" s="33"/>
      <c r="E472" s="15"/>
      <c r="F472" s="33"/>
    </row>
    <row r="473" spans="1:6" ht="16" x14ac:dyDescent="0.2">
      <c r="A473" s="31"/>
      <c r="B473" s="10" t="s">
        <v>713</v>
      </c>
      <c r="C473" s="50">
        <v>85</v>
      </c>
      <c r="D473" s="33"/>
      <c r="E473" s="15"/>
      <c r="F473" s="33"/>
    </row>
    <row r="474" spans="1:6" ht="16" x14ac:dyDescent="0.2">
      <c r="A474" s="39">
        <v>3</v>
      </c>
      <c r="B474" s="12" t="s">
        <v>1579</v>
      </c>
      <c r="C474" s="40">
        <v>2473</v>
      </c>
      <c r="D474" s="41">
        <f t="shared" ref="D474:F474" si="64">SUM(D475:D482)</f>
        <v>0</v>
      </c>
      <c r="E474" s="41">
        <f t="shared" si="64"/>
        <v>0</v>
      </c>
      <c r="F474" s="41">
        <f t="shared" si="64"/>
        <v>0</v>
      </c>
    </row>
    <row r="475" spans="1:6" ht="16" x14ac:dyDescent="0.2">
      <c r="A475" s="31"/>
      <c r="B475" s="10" t="s">
        <v>715</v>
      </c>
      <c r="C475" s="50">
        <v>515</v>
      </c>
      <c r="D475" s="33"/>
      <c r="E475" s="15"/>
      <c r="F475" s="33"/>
    </row>
    <row r="476" spans="1:6" ht="16" x14ac:dyDescent="0.2">
      <c r="A476" s="31"/>
      <c r="B476" s="10" t="s">
        <v>716</v>
      </c>
      <c r="C476" s="50">
        <v>171</v>
      </c>
      <c r="D476" s="33"/>
      <c r="E476" s="15"/>
      <c r="F476" s="33"/>
    </row>
    <row r="477" spans="1:6" ht="16" x14ac:dyDescent="0.2">
      <c r="A477" s="31"/>
      <c r="B477" s="10" t="s">
        <v>717</v>
      </c>
      <c r="C477" s="50">
        <v>109</v>
      </c>
      <c r="D477" s="33"/>
      <c r="E477" s="15"/>
      <c r="F477" s="33"/>
    </row>
    <row r="478" spans="1:6" ht="16" x14ac:dyDescent="0.2">
      <c r="A478" s="31"/>
      <c r="B478" s="10" t="s">
        <v>718</v>
      </c>
      <c r="C478" s="50">
        <v>525</v>
      </c>
      <c r="D478" s="33"/>
      <c r="E478" s="15"/>
      <c r="F478" s="33"/>
    </row>
    <row r="479" spans="1:6" ht="16" x14ac:dyDescent="0.2">
      <c r="A479" s="31"/>
      <c r="B479" s="10" t="s">
        <v>719</v>
      </c>
      <c r="C479" s="50">
        <v>169</v>
      </c>
      <c r="D479" s="33"/>
      <c r="E479" s="15"/>
      <c r="F479" s="33"/>
    </row>
    <row r="480" spans="1:6" ht="16" x14ac:dyDescent="0.2">
      <c r="A480" s="31"/>
      <c r="B480" s="10" t="s">
        <v>720</v>
      </c>
      <c r="C480" s="50">
        <v>231</v>
      </c>
      <c r="D480" s="33"/>
      <c r="E480" s="15"/>
      <c r="F480" s="33"/>
    </row>
    <row r="481" spans="1:6" ht="16" x14ac:dyDescent="0.2">
      <c r="A481" s="31"/>
      <c r="B481" s="10" t="s">
        <v>721</v>
      </c>
      <c r="C481" s="50">
        <v>627</v>
      </c>
      <c r="D481" s="33"/>
      <c r="E481" s="15"/>
      <c r="F481" s="33"/>
    </row>
    <row r="482" spans="1:6" ht="16" x14ac:dyDescent="0.2">
      <c r="A482" s="31"/>
      <c r="B482" s="10" t="s">
        <v>722</v>
      </c>
      <c r="C482" s="50">
        <v>126</v>
      </c>
      <c r="D482" s="33"/>
      <c r="E482" s="15"/>
      <c r="F482" s="33"/>
    </row>
    <row r="483" spans="1:6" ht="16" x14ac:dyDescent="0.2">
      <c r="A483" s="39">
        <v>3</v>
      </c>
      <c r="B483" s="12" t="s">
        <v>1580</v>
      </c>
      <c r="C483" s="40">
        <v>1446</v>
      </c>
      <c r="D483" s="41">
        <f t="shared" ref="D483:F483" si="65">SUM(D484:D489)</f>
        <v>0</v>
      </c>
      <c r="E483" s="41">
        <f t="shared" si="65"/>
        <v>0</v>
      </c>
      <c r="F483" s="41">
        <f t="shared" si="65"/>
        <v>0</v>
      </c>
    </row>
    <row r="484" spans="1:6" ht="16" x14ac:dyDescent="0.2">
      <c r="A484" s="31"/>
      <c r="B484" s="10" t="s">
        <v>723</v>
      </c>
      <c r="C484" s="50">
        <v>985</v>
      </c>
      <c r="D484" s="33"/>
      <c r="E484" s="15"/>
      <c r="F484" s="33"/>
    </row>
    <row r="485" spans="1:6" ht="16" x14ac:dyDescent="0.2">
      <c r="A485" s="31"/>
      <c r="B485" s="10" t="s">
        <v>724</v>
      </c>
      <c r="C485" s="50">
        <v>1</v>
      </c>
      <c r="D485" s="33"/>
      <c r="E485" s="15"/>
      <c r="F485" s="33"/>
    </row>
    <row r="486" spans="1:6" ht="16" x14ac:dyDescent="0.2">
      <c r="A486" s="31"/>
      <c r="B486" s="10" t="s">
        <v>725</v>
      </c>
      <c r="C486" s="50">
        <v>346</v>
      </c>
      <c r="D486" s="33"/>
      <c r="E486" s="15"/>
      <c r="F486" s="33"/>
    </row>
    <row r="487" spans="1:6" ht="16" x14ac:dyDescent="0.2">
      <c r="A487" s="31"/>
      <c r="B487" s="10" t="s">
        <v>726</v>
      </c>
      <c r="C487" s="50">
        <v>2</v>
      </c>
      <c r="D487" s="33"/>
      <c r="E487" s="15"/>
      <c r="F487" s="33"/>
    </row>
    <row r="488" spans="1:6" ht="16" x14ac:dyDescent="0.2">
      <c r="A488" s="31"/>
      <c r="B488" s="10" t="s">
        <v>727</v>
      </c>
      <c r="C488" s="50">
        <v>112</v>
      </c>
      <c r="D488" s="33"/>
      <c r="E488" s="15"/>
      <c r="F488" s="33"/>
    </row>
    <row r="489" spans="1:6" ht="16" x14ac:dyDescent="0.2">
      <c r="A489" s="31"/>
      <c r="B489" s="10" t="s">
        <v>728</v>
      </c>
      <c r="C489" s="50">
        <v>0</v>
      </c>
      <c r="D489" s="33"/>
      <c r="E489" s="15"/>
      <c r="F489" s="33"/>
    </row>
    <row r="490" spans="1:6" ht="16" x14ac:dyDescent="0.2">
      <c r="A490" s="39">
        <v>5</v>
      </c>
      <c r="B490" s="12" t="s">
        <v>1581</v>
      </c>
      <c r="C490" s="40">
        <v>3805</v>
      </c>
      <c r="D490" s="41">
        <f t="shared" ref="D490:F490" si="66">SUM(D491:D502)</f>
        <v>0</v>
      </c>
      <c r="E490" s="41">
        <f t="shared" si="66"/>
        <v>0</v>
      </c>
      <c r="F490" s="41">
        <f t="shared" si="66"/>
        <v>0</v>
      </c>
    </row>
    <row r="491" spans="1:6" ht="16" x14ac:dyDescent="0.2">
      <c r="A491" s="31"/>
      <c r="B491" s="10" t="s">
        <v>729</v>
      </c>
      <c r="C491" s="50">
        <v>1925</v>
      </c>
      <c r="D491" s="33"/>
      <c r="E491" s="15"/>
      <c r="F491" s="33"/>
    </row>
    <row r="492" spans="1:6" ht="16" x14ac:dyDescent="0.2">
      <c r="A492" s="31"/>
      <c r="B492" s="10" t="s">
        <v>730</v>
      </c>
      <c r="C492" s="50">
        <v>0</v>
      </c>
      <c r="D492" s="33"/>
      <c r="E492" s="15"/>
      <c r="F492" s="33"/>
    </row>
    <row r="493" spans="1:6" ht="16" x14ac:dyDescent="0.2">
      <c r="A493" s="31"/>
      <c r="B493" s="10" t="s">
        <v>731</v>
      </c>
      <c r="C493" s="50">
        <v>577</v>
      </c>
      <c r="D493" s="33"/>
      <c r="E493" s="15"/>
      <c r="F493" s="33"/>
    </row>
    <row r="494" spans="1:6" ht="16" x14ac:dyDescent="0.2">
      <c r="A494" s="31"/>
      <c r="B494" s="10" t="s">
        <v>732</v>
      </c>
      <c r="C494" s="50">
        <v>0</v>
      </c>
      <c r="D494" s="33"/>
      <c r="E494" s="15"/>
      <c r="F494" s="33"/>
    </row>
    <row r="495" spans="1:6" ht="16" x14ac:dyDescent="0.2">
      <c r="A495" s="31"/>
      <c r="B495" s="10" t="s">
        <v>733</v>
      </c>
      <c r="C495" s="50">
        <v>193</v>
      </c>
      <c r="D495" s="33"/>
      <c r="E495" s="15"/>
      <c r="F495" s="33"/>
    </row>
    <row r="496" spans="1:6" ht="16" x14ac:dyDescent="0.2">
      <c r="A496" s="31"/>
      <c r="B496" s="10" t="s">
        <v>734</v>
      </c>
      <c r="C496" s="50">
        <v>137</v>
      </c>
      <c r="D496" s="33"/>
      <c r="E496" s="15"/>
      <c r="F496" s="33"/>
    </row>
    <row r="497" spans="1:6" ht="16" x14ac:dyDescent="0.2">
      <c r="A497" s="31"/>
      <c r="B497" s="10" t="s">
        <v>735</v>
      </c>
      <c r="C497" s="50">
        <v>30</v>
      </c>
      <c r="D497" s="33"/>
      <c r="E497" s="15"/>
      <c r="F497" s="33"/>
    </row>
    <row r="498" spans="1:6" ht="16" x14ac:dyDescent="0.2">
      <c r="A498" s="31"/>
      <c r="B498" s="10" t="s">
        <v>736</v>
      </c>
      <c r="C498" s="50">
        <v>263</v>
      </c>
      <c r="D498" s="33"/>
      <c r="E498" s="15"/>
      <c r="F498" s="33"/>
    </row>
    <row r="499" spans="1:6" ht="16" x14ac:dyDescent="0.2">
      <c r="A499" s="31"/>
      <c r="B499" s="10" t="s">
        <v>737</v>
      </c>
      <c r="C499" s="50">
        <v>118</v>
      </c>
      <c r="D499" s="33"/>
      <c r="E499" s="15"/>
      <c r="F499" s="33"/>
    </row>
    <row r="500" spans="1:6" ht="16" x14ac:dyDescent="0.2">
      <c r="A500" s="31"/>
      <c r="B500" s="10" t="s">
        <v>738</v>
      </c>
      <c r="C500" s="50">
        <v>556</v>
      </c>
      <c r="D500" s="33"/>
      <c r="E500" s="15"/>
      <c r="F500" s="33"/>
    </row>
    <row r="501" spans="1:6" ht="16" x14ac:dyDescent="0.2">
      <c r="A501" s="31"/>
      <c r="B501" s="10" t="s">
        <v>739</v>
      </c>
      <c r="C501" s="50">
        <v>1</v>
      </c>
      <c r="D501" s="33"/>
      <c r="E501" s="15"/>
      <c r="F501" s="33"/>
    </row>
    <row r="502" spans="1:6" ht="16" x14ac:dyDescent="0.2">
      <c r="A502" s="31"/>
      <c r="B502" s="10" t="s">
        <v>740</v>
      </c>
      <c r="C502" s="50">
        <v>5</v>
      </c>
      <c r="D502" s="33"/>
      <c r="E502" s="15"/>
      <c r="F502" s="33"/>
    </row>
    <row r="503" spans="1:6" ht="16" x14ac:dyDescent="0.2">
      <c r="A503" s="39">
        <v>6</v>
      </c>
      <c r="B503" s="12" t="s">
        <v>1582</v>
      </c>
      <c r="C503" s="40">
        <v>4784</v>
      </c>
      <c r="D503" s="41">
        <f t="shared" ref="D503:F503" si="67">SUM(D504:D507)</f>
        <v>0</v>
      </c>
      <c r="E503" s="41">
        <f t="shared" si="67"/>
        <v>0</v>
      </c>
      <c r="F503" s="41">
        <f t="shared" si="67"/>
        <v>0</v>
      </c>
    </row>
    <row r="504" spans="1:6" ht="16" x14ac:dyDescent="0.2">
      <c r="A504" s="31"/>
      <c r="B504" s="10" t="s">
        <v>741</v>
      </c>
      <c r="C504" s="50">
        <v>4082</v>
      </c>
      <c r="D504" s="33"/>
      <c r="E504" s="15"/>
      <c r="F504" s="33"/>
    </row>
    <row r="505" spans="1:6" ht="16" x14ac:dyDescent="0.2">
      <c r="A505" s="31"/>
      <c r="B505" s="10" t="s">
        <v>742</v>
      </c>
      <c r="C505" s="50">
        <v>171</v>
      </c>
      <c r="D505" s="33"/>
      <c r="E505" s="15"/>
      <c r="F505" s="33"/>
    </row>
    <row r="506" spans="1:6" ht="16" x14ac:dyDescent="0.2">
      <c r="A506" s="31"/>
      <c r="B506" s="10" t="s">
        <v>743</v>
      </c>
      <c r="C506" s="50">
        <v>2</v>
      </c>
      <c r="D506" s="33"/>
      <c r="E506" s="15"/>
      <c r="F506" s="33"/>
    </row>
    <row r="507" spans="1:6" ht="16" x14ac:dyDescent="0.2">
      <c r="A507" s="31"/>
      <c r="B507" s="10" t="s">
        <v>744</v>
      </c>
      <c r="C507" s="50">
        <v>529</v>
      </c>
      <c r="D507" s="33"/>
      <c r="E507" s="15"/>
      <c r="F507" s="33"/>
    </row>
    <row r="508" spans="1:6" ht="16" x14ac:dyDescent="0.2">
      <c r="A508" s="39">
        <v>7</v>
      </c>
      <c r="B508" s="12" t="s">
        <v>1583</v>
      </c>
      <c r="C508" s="40">
        <v>841</v>
      </c>
      <c r="D508" s="41">
        <f t="shared" ref="D508:F508" si="68">SUM(D509:D515)</f>
        <v>0</v>
      </c>
      <c r="E508" s="41">
        <f t="shared" si="68"/>
        <v>0</v>
      </c>
      <c r="F508" s="41">
        <f t="shared" si="68"/>
        <v>0</v>
      </c>
    </row>
    <row r="509" spans="1:6" ht="16" x14ac:dyDescent="0.2">
      <c r="A509" s="31"/>
      <c r="B509" s="10" t="s">
        <v>745</v>
      </c>
      <c r="C509" s="50">
        <v>511</v>
      </c>
      <c r="D509" s="33"/>
      <c r="E509" s="15"/>
      <c r="F509" s="33"/>
    </row>
    <row r="510" spans="1:6" ht="16" x14ac:dyDescent="0.2">
      <c r="A510" s="31"/>
      <c r="B510" s="10" t="s">
        <v>746</v>
      </c>
      <c r="C510" s="50">
        <v>1</v>
      </c>
      <c r="D510" s="33"/>
      <c r="E510" s="15"/>
      <c r="F510" s="33"/>
    </row>
    <row r="511" spans="1:6" ht="16" x14ac:dyDescent="0.2">
      <c r="A511" s="31"/>
      <c r="B511" s="10" t="s">
        <v>747</v>
      </c>
      <c r="C511" s="50">
        <v>5</v>
      </c>
      <c r="D511" s="33"/>
      <c r="E511" s="15"/>
      <c r="F511" s="33"/>
    </row>
    <row r="512" spans="1:6" ht="16" x14ac:dyDescent="0.2">
      <c r="A512" s="31"/>
      <c r="B512" s="10" t="s">
        <v>748</v>
      </c>
      <c r="C512" s="50">
        <v>43</v>
      </c>
      <c r="D512" s="33"/>
      <c r="E512" s="15"/>
      <c r="F512" s="33"/>
    </row>
    <row r="513" spans="1:6" ht="16" x14ac:dyDescent="0.2">
      <c r="A513" s="31"/>
      <c r="B513" s="10" t="s">
        <v>749</v>
      </c>
      <c r="C513" s="50">
        <v>128</v>
      </c>
      <c r="D513" s="33"/>
      <c r="E513" s="15"/>
      <c r="F513" s="33"/>
    </row>
    <row r="514" spans="1:6" ht="16" x14ac:dyDescent="0.2">
      <c r="A514" s="31"/>
      <c r="B514" s="10" t="s">
        <v>750</v>
      </c>
      <c r="C514" s="50">
        <v>148</v>
      </c>
      <c r="D514" s="33"/>
      <c r="E514" s="15"/>
      <c r="F514" s="33"/>
    </row>
    <row r="515" spans="1:6" ht="16" x14ac:dyDescent="0.2">
      <c r="A515" s="31"/>
      <c r="B515" s="10" t="s">
        <v>751</v>
      </c>
      <c r="C515" s="50">
        <v>5</v>
      </c>
      <c r="D515" s="33"/>
      <c r="E515" s="15"/>
      <c r="F515" s="33"/>
    </row>
    <row r="516" spans="1:6" ht="16" x14ac:dyDescent="0.2">
      <c r="A516" s="39">
        <v>8</v>
      </c>
      <c r="B516" s="12" t="s">
        <v>1584</v>
      </c>
      <c r="C516" s="40">
        <v>1344</v>
      </c>
      <c r="D516" s="41">
        <f t="shared" ref="D516:F516" si="69">SUM(D517:D524)</f>
        <v>0</v>
      </c>
      <c r="E516" s="41">
        <f t="shared" si="69"/>
        <v>0</v>
      </c>
      <c r="F516" s="41">
        <f t="shared" si="69"/>
        <v>0</v>
      </c>
    </row>
    <row r="517" spans="1:6" ht="16" x14ac:dyDescent="0.2">
      <c r="A517" s="31"/>
      <c r="B517" s="10" t="s">
        <v>752</v>
      </c>
      <c r="C517" s="50">
        <v>353</v>
      </c>
      <c r="D517" s="33"/>
      <c r="E517" s="15"/>
      <c r="F517" s="33"/>
    </row>
    <row r="518" spans="1:6" ht="16" x14ac:dyDescent="0.2">
      <c r="A518" s="31"/>
      <c r="B518" s="10" t="s">
        <v>753</v>
      </c>
      <c r="C518" s="50">
        <v>288</v>
      </c>
      <c r="D518" s="33"/>
      <c r="E518" s="15"/>
      <c r="F518" s="33"/>
    </row>
    <row r="519" spans="1:6" ht="16" x14ac:dyDescent="0.2">
      <c r="A519" s="31"/>
      <c r="B519" s="10" t="s">
        <v>754</v>
      </c>
      <c r="C519" s="50">
        <v>278</v>
      </c>
      <c r="D519" s="33"/>
      <c r="E519" s="15"/>
      <c r="F519" s="33"/>
    </row>
    <row r="520" spans="1:6" ht="16" x14ac:dyDescent="0.2">
      <c r="A520" s="31"/>
      <c r="B520" s="10" t="s">
        <v>755</v>
      </c>
      <c r="C520" s="50">
        <v>34</v>
      </c>
      <c r="D520" s="33"/>
      <c r="E520" s="15"/>
      <c r="F520" s="33"/>
    </row>
    <row r="521" spans="1:6" ht="16" x14ac:dyDescent="0.2">
      <c r="A521" s="31"/>
      <c r="B521" s="10" t="s">
        <v>756</v>
      </c>
      <c r="C521" s="50">
        <v>96</v>
      </c>
      <c r="D521" s="33"/>
      <c r="E521" s="15"/>
      <c r="F521" s="33"/>
    </row>
    <row r="522" spans="1:6" ht="16" x14ac:dyDescent="0.2">
      <c r="A522" s="31"/>
      <c r="B522" s="10" t="s">
        <v>757</v>
      </c>
      <c r="C522" s="50">
        <v>149</v>
      </c>
      <c r="D522" s="33"/>
      <c r="E522" s="15"/>
      <c r="F522" s="33"/>
    </row>
    <row r="523" spans="1:6" ht="16" x14ac:dyDescent="0.2">
      <c r="A523" s="31"/>
      <c r="B523" s="10" t="s">
        <v>758</v>
      </c>
      <c r="C523" s="50">
        <v>72</v>
      </c>
      <c r="D523" s="33"/>
      <c r="E523" s="15"/>
      <c r="F523" s="33"/>
    </row>
    <row r="524" spans="1:6" ht="16" x14ac:dyDescent="0.2">
      <c r="A524" s="31"/>
      <c r="B524" s="10" t="s">
        <v>759</v>
      </c>
      <c r="C524" s="50">
        <v>74</v>
      </c>
      <c r="D524" s="33"/>
      <c r="E524" s="15"/>
      <c r="F524" s="33"/>
    </row>
    <row r="525" spans="1:6" ht="16" x14ac:dyDescent="0.2">
      <c r="A525" s="39">
        <v>9</v>
      </c>
      <c r="B525" s="12" t="s">
        <v>1585</v>
      </c>
      <c r="C525" s="40">
        <v>3725</v>
      </c>
      <c r="D525" s="41">
        <f t="shared" ref="D525:F525" si="70">SUM(D526:D530)</f>
        <v>0</v>
      </c>
      <c r="E525" s="41">
        <f t="shared" si="70"/>
        <v>0</v>
      </c>
      <c r="F525" s="41">
        <f t="shared" si="70"/>
        <v>0</v>
      </c>
    </row>
    <row r="526" spans="1:6" ht="16" x14ac:dyDescent="0.2">
      <c r="A526" s="31"/>
      <c r="B526" s="10" t="s">
        <v>760</v>
      </c>
      <c r="C526" s="50">
        <v>3637</v>
      </c>
      <c r="D526" s="33"/>
      <c r="E526" s="15"/>
      <c r="F526" s="33"/>
    </row>
    <row r="527" spans="1:6" ht="16" x14ac:dyDescent="0.2">
      <c r="A527" s="31"/>
      <c r="B527" s="10" t="s">
        <v>761</v>
      </c>
      <c r="C527" s="50">
        <v>24</v>
      </c>
      <c r="D527" s="33"/>
      <c r="E527" s="15"/>
      <c r="F527" s="33"/>
    </row>
    <row r="528" spans="1:6" ht="16" x14ac:dyDescent="0.2">
      <c r="A528" s="31"/>
      <c r="B528" s="10" t="s">
        <v>762</v>
      </c>
      <c r="C528" s="50">
        <v>5</v>
      </c>
      <c r="D528" s="33"/>
      <c r="E528" s="15"/>
      <c r="F528" s="33"/>
    </row>
    <row r="529" spans="1:6" ht="16" x14ac:dyDescent="0.2">
      <c r="A529" s="31"/>
      <c r="B529" s="10" t="s">
        <v>763</v>
      </c>
      <c r="C529" s="50">
        <v>8</v>
      </c>
      <c r="D529" s="33"/>
      <c r="E529" s="15"/>
      <c r="F529" s="33"/>
    </row>
    <row r="530" spans="1:6" ht="16" x14ac:dyDescent="0.2">
      <c r="A530" s="31"/>
      <c r="B530" s="10" t="s">
        <v>764</v>
      </c>
      <c r="C530" s="50">
        <v>51</v>
      </c>
      <c r="D530" s="33"/>
      <c r="E530" s="15"/>
      <c r="F530" s="33"/>
    </row>
    <row r="531" spans="1:6" ht="16" x14ac:dyDescent="0.2">
      <c r="A531" s="39">
        <v>10</v>
      </c>
      <c r="B531" s="12" t="s">
        <v>1586</v>
      </c>
      <c r="C531" s="40">
        <v>682</v>
      </c>
      <c r="D531" s="41">
        <f t="shared" ref="D531:F531" si="71">SUM(D532:D534)</f>
        <v>0</v>
      </c>
      <c r="E531" s="41">
        <f t="shared" si="71"/>
        <v>0</v>
      </c>
      <c r="F531" s="41">
        <f t="shared" si="71"/>
        <v>0</v>
      </c>
    </row>
    <row r="532" spans="1:6" ht="16" x14ac:dyDescent="0.2">
      <c r="A532" s="31"/>
      <c r="B532" s="10" t="s">
        <v>790</v>
      </c>
      <c r="C532" s="50">
        <v>233</v>
      </c>
      <c r="D532" s="33"/>
      <c r="E532" s="15"/>
      <c r="F532" s="33"/>
    </row>
    <row r="533" spans="1:6" ht="16" x14ac:dyDescent="0.2">
      <c r="A533" s="31"/>
      <c r="B533" s="10" t="s">
        <v>791</v>
      </c>
      <c r="C533" s="50">
        <v>276</v>
      </c>
      <c r="D533" s="33"/>
      <c r="E533" s="15"/>
      <c r="F533" s="33"/>
    </row>
    <row r="534" spans="1:6" ht="16" x14ac:dyDescent="0.2">
      <c r="A534" s="31"/>
      <c r="B534" s="10" t="s">
        <v>792</v>
      </c>
      <c r="C534" s="50">
        <v>173</v>
      </c>
      <c r="D534" s="33"/>
      <c r="E534" s="15"/>
      <c r="F534" s="33"/>
    </row>
    <row r="535" spans="1:6" ht="16" x14ac:dyDescent="0.2">
      <c r="A535" s="39">
        <v>11</v>
      </c>
      <c r="B535" s="12" t="s">
        <v>1587</v>
      </c>
      <c r="C535" s="40">
        <v>3306</v>
      </c>
      <c r="D535" s="41">
        <f t="shared" ref="D535:F535" si="72">SUM(D536:D540)</f>
        <v>0</v>
      </c>
      <c r="E535" s="41">
        <f t="shared" si="72"/>
        <v>0</v>
      </c>
      <c r="F535" s="41">
        <f t="shared" si="72"/>
        <v>0</v>
      </c>
    </row>
    <row r="536" spans="1:6" ht="16" x14ac:dyDescent="0.2">
      <c r="A536" s="31"/>
      <c r="B536" s="10" t="s">
        <v>765</v>
      </c>
      <c r="C536" s="50">
        <v>2157</v>
      </c>
      <c r="D536" s="33"/>
      <c r="E536" s="15"/>
      <c r="F536" s="33"/>
    </row>
    <row r="537" spans="1:6" ht="16" x14ac:dyDescent="0.2">
      <c r="A537" s="31"/>
      <c r="B537" s="10" t="s">
        <v>766</v>
      </c>
      <c r="C537" s="50">
        <v>489</v>
      </c>
      <c r="D537" s="33"/>
      <c r="E537" s="15"/>
      <c r="F537" s="33"/>
    </row>
    <row r="538" spans="1:6" ht="16" x14ac:dyDescent="0.2">
      <c r="A538" s="31"/>
      <c r="B538" s="10" t="s">
        <v>767</v>
      </c>
      <c r="C538" s="50">
        <v>21</v>
      </c>
      <c r="D538" s="33"/>
      <c r="E538" s="15"/>
      <c r="F538" s="33"/>
    </row>
    <row r="539" spans="1:6" ht="16" x14ac:dyDescent="0.2">
      <c r="A539" s="31"/>
      <c r="B539" s="10" t="s">
        <v>768</v>
      </c>
      <c r="C539" s="50">
        <v>0</v>
      </c>
      <c r="D539" s="33"/>
      <c r="E539" s="15"/>
      <c r="F539" s="33"/>
    </row>
    <row r="540" spans="1:6" ht="16" x14ac:dyDescent="0.2">
      <c r="A540" s="31"/>
      <c r="B540" s="10" t="s">
        <v>769</v>
      </c>
      <c r="C540" s="50">
        <v>639</v>
      </c>
      <c r="D540" s="33"/>
      <c r="E540" s="15"/>
      <c r="F540" s="33"/>
    </row>
    <row r="541" spans="1:6" ht="16" x14ac:dyDescent="0.2">
      <c r="A541" s="39">
        <v>12</v>
      </c>
      <c r="B541" s="12" t="s">
        <v>1588</v>
      </c>
      <c r="C541" s="40">
        <v>778</v>
      </c>
      <c r="D541" s="41">
        <f t="shared" ref="D541:F541" si="73">SUM(D542:D544)</f>
        <v>0</v>
      </c>
      <c r="E541" s="41">
        <f t="shared" si="73"/>
        <v>0</v>
      </c>
      <c r="F541" s="41">
        <f t="shared" si="73"/>
        <v>0</v>
      </c>
    </row>
    <row r="542" spans="1:6" ht="16" x14ac:dyDescent="0.2">
      <c r="A542" s="31"/>
      <c r="B542" s="10" t="s">
        <v>770</v>
      </c>
      <c r="C542" s="50">
        <v>432</v>
      </c>
      <c r="D542" s="33"/>
      <c r="E542" s="15"/>
      <c r="F542" s="33"/>
    </row>
    <row r="543" spans="1:6" ht="16" x14ac:dyDescent="0.2">
      <c r="A543" s="31"/>
      <c r="B543" s="10" t="s">
        <v>771</v>
      </c>
      <c r="C543" s="50">
        <v>31</v>
      </c>
      <c r="D543" s="33"/>
      <c r="E543" s="15"/>
      <c r="F543" s="33"/>
    </row>
    <row r="544" spans="1:6" ht="16" x14ac:dyDescent="0.2">
      <c r="A544" s="31"/>
      <c r="B544" s="10" t="s">
        <v>772</v>
      </c>
      <c r="C544" s="50">
        <v>315</v>
      </c>
      <c r="D544" s="33"/>
      <c r="E544" s="15"/>
      <c r="F544" s="33"/>
    </row>
    <row r="545" spans="1:6" ht="16" x14ac:dyDescent="0.2">
      <c r="A545" s="39">
        <v>13</v>
      </c>
      <c r="B545" s="12" t="s">
        <v>1589</v>
      </c>
      <c r="C545" s="40">
        <v>1225</v>
      </c>
      <c r="D545" s="41">
        <f t="shared" ref="D545:F545" si="74">SUM(D546:D552)</f>
        <v>0</v>
      </c>
      <c r="E545" s="41">
        <f t="shared" si="74"/>
        <v>0</v>
      </c>
      <c r="F545" s="41">
        <f t="shared" si="74"/>
        <v>0</v>
      </c>
    </row>
    <row r="546" spans="1:6" ht="16" x14ac:dyDescent="0.2">
      <c r="A546" s="31"/>
      <c r="B546" s="10" t="s">
        <v>773</v>
      </c>
      <c r="C546" s="50">
        <v>824</v>
      </c>
      <c r="D546" s="33"/>
      <c r="E546" s="15"/>
      <c r="F546" s="33"/>
    </row>
    <row r="547" spans="1:6" ht="16" x14ac:dyDescent="0.2">
      <c r="A547" s="31"/>
      <c r="B547" s="10" t="s">
        <v>774</v>
      </c>
      <c r="C547" s="50">
        <v>1</v>
      </c>
      <c r="D547" s="33"/>
      <c r="E547" s="15"/>
      <c r="F547" s="33"/>
    </row>
    <row r="548" spans="1:6" ht="16" x14ac:dyDescent="0.2">
      <c r="A548" s="31"/>
      <c r="B548" s="10" t="s">
        <v>775</v>
      </c>
      <c r="C548" s="50">
        <v>0</v>
      </c>
      <c r="D548" s="33"/>
      <c r="E548" s="15"/>
      <c r="F548" s="33"/>
    </row>
    <row r="549" spans="1:6" ht="16" x14ac:dyDescent="0.2">
      <c r="A549" s="31"/>
      <c r="B549" s="10" t="s">
        <v>776</v>
      </c>
      <c r="C549" s="50">
        <v>141</v>
      </c>
      <c r="D549" s="33"/>
      <c r="E549" s="15"/>
      <c r="F549" s="33"/>
    </row>
    <row r="550" spans="1:6" ht="16" x14ac:dyDescent="0.2">
      <c r="A550" s="31"/>
      <c r="B550" s="10" t="s">
        <v>777</v>
      </c>
      <c r="C550" s="50">
        <v>205</v>
      </c>
      <c r="D550" s="33"/>
      <c r="E550" s="15"/>
      <c r="F550" s="33"/>
    </row>
    <row r="551" spans="1:6" ht="16" x14ac:dyDescent="0.2">
      <c r="A551" s="31"/>
      <c r="B551" s="10" t="s">
        <v>778</v>
      </c>
      <c r="C551" s="50">
        <v>25</v>
      </c>
      <c r="D551" s="33"/>
      <c r="E551" s="15"/>
      <c r="F551" s="33"/>
    </row>
    <row r="552" spans="1:6" ht="16" x14ac:dyDescent="0.2">
      <c r="A552" s="31"/>
      <c r="B552" s="10" t="s">
        <v>779</v>
      </c>
      <c r="C552" s="50">
        <v>29</v>
      </c>
      <c r="D552" s="33"/>
      <c r="E552" s="15"/>
      <c r="F552" s="33"/>
    </row>
    <row r="553" spans="1:6" ht="16" x14ac:dyDescent="0.2">
      <c r="A553" s="39">
        <v>14</v>
      </c>
      <c r="B553" s="12" t="s">
        <v>1564</v>
      </c>
      <c r="C553" s="40">
        <v>2679</v>
      </c>
      <c r="D553" s="41">
        <f t="shared" ref="D553:F553" si="75">SUM(D554:D558)</f>
        <v>0</v>
      </c>
      <c r="E553" s="41">
        <f t="shared" si="75"/>
        <v>0</v>
      </c>
      <c r="F553" s="41">
        <f t="shared" si="75"/>
        <v>0</v>
      </c>
    </row>
    <row r="554" spans="1:6" ht="16" x14ac:dyDescent="0.2">
      <c r="A554" s="31"/>
      <c r="B554" s="10" t="s">
        <v>780</v>
      </c>
      <c r="C554" s="50">
        <v>636</v>
      </c>
      <c r="D554" s="33"/>
      <c r="E554" s="15"/>
      <c r="F554" s="33"/>
    </row>
    <row r="555" spans="1:6" ht="16" x14ac:dyDescent="0.2">
      <c r="A555" s="31"/>
      <c r="B555" s="10" t="s">
        <v>781</v>
      </c>
      <c r="C555" s="50">
        <v>1187</v>
      </c>
      <c r="D555" s="33"/>
      <c r="E555" s="15"/>
      <c r="F555" s="33"/>
    </row>
    <row r="556" spans="1:6" ht="16" x14ac:dyDescent="0.2">
      <c r="A556" s="31"/>
      <c r="B556" s="10" t="s">
        <v>782</v>
      </c>
      <c r="C556" s="50">
        <v>92</v>
      </c>
      <c r="D556" s="33"/>
      <c r="E556" s="15"/>
      <c r="F556" s="33"/>
    </row>
    <row r="557" spans="1:6" ht="16" x14ac:dyDescent="0.2">
      <c r="A557" s="31"/>
      <c r="B557" s="10" t="s">
        <v>783</v>
      </c>
      <c r="C557" s="50">
        <v>651</v>
      </c>
      <c r="D557" s="33"/>
      <c r="E557" s="15"/>
      <c r="F557" s="33"/>
    </row>
    <row r="558" spans="1:6" ht="16" x14ac:dyDescent="0.2">
      <c r="A558" s="31"/>
      <c r="B558" s="10" t="s">
        <v>793</v>
      </c>
      <c r="C558" s="50">
        <v>113</v>
      </c>
      <c r="D558" s="33"/>
      <c r="E558" s="15"/>
      <c r="F558" s="33"/>
    </row>
    <row r="559" spans="1:6" ht="16" x14ac:dyDescent="0.2">
      <c r="A559" s="39">
        <v>15</v>
      </c>
      <c r="B559" s="12" t="s">
        <v>1590</v>
      </c>
      <c r="C559" s="40">
        <v>1455</v>
      </c>
      <c r="D559" s="41">
        <f t="shared" ref="D559:F559" si="76">SUM(D560:D566)</f>
        <v>0</v>
      </c>
      <c r="E559" s="41">
        <f t="shared" si="76"/>
        <v>0</v>
      </c>
      <c r="F559" s="41">
        <f t="shared" si="76"/>
        <v>0</v>
      </c>
    </row>
    <row r="560" spans="1:6" ht="16" x14ac:dyDescent="0.2">
      <c r="A560" s="31"/>
      <c r="B560" s="10" t="s">
        <v>784</v>
      </c>
      <c r="C560" s="50">
        <v>197</v>
      </c>
      <c r="D560" s="33"/>
      <c r="E560" s="15"/>
      <c r="F560" s="33"/>
    </row>
    <row r="561" spans="1:6" ht="16" x14ac:dyDescent="0.2">
      <c r="A561" s="31"/>
      <c r="B561" s="10" t="s">
        <v>785</v>
      </c>
      <c r="C561" s="50">
        <v>885</v>
      </c>
      <c r="D561" s="33"/>
      <c r="E561" s="15"/>
      <c r="F561" s="33"/>
    </row>
    <row r="562" spans="1:6" ht="16" x14ac:dyDescent="0.2">
      <c r="A562" s="31"/>
      <c r="B562" s="10" t="s">
        <v>746</v>
      </c>
      <c r="C562" s="50">
        <v>3</v>
      </c>
      <c r="D562" s="33"/>
      <c r="E562" s="15"/>
      <c r="F562" s="33"/>
    </row>
    <row r="563" spans="1:6" ht="16" x14ac:dyDescent="0.2">
      <c r="A563" s="31"/>
      <c r="B563" s="10" t="s">
        <v>786</v>
      </c>
      <c r="C563" s="50">
        <v>0</v>
      </c>
      <c r="D563" s="33"/>
      <c r="E563" s="15"/>
      <c r="F563" s="33"/>
    </row>
    <row r="564" spans="1:6" ht="16" x14ac:dyDescent="0.2">
      <c r="A564" s="31"/>
      <c r="B564" s="10" t="s">
        <v>787</v>
      </c>
      <c r="C564" s="50">
        <v>168</v>
      </c>
      <c r="D564" s="33"/>
      <c r="E564" s="15"/>
      <c r="F564" s="33"/>
    </row>
    <row r="565" spans="1:6" ht="16" x14ac:dyDescent="0.2">
      <c r="A565" s="31"/>
      <c r="B565" s="10" t="s">
        <v>788</v>
      </c>
      <c r="C565" s="50">
        <v>57</v>
      </c>
      <c r="D565" s="33"/>
      <c r="E565" s="15"/>
      <c r="F565" s="33"/>
    </row>
    <row r="566" spans="1:6" ht="16" x14ac:dyDescent="0.2">
      <c r="A566" s="59"/>
      <c r="B566" s="10" t="s">
        <v>789</v>
      </c>
      <c r="C566" s="50">
        <v>145</v>
      </c>
      <c r="D566" s="33"/>
      <c r="E566" s="15"/>
      <c r="F566" s="33"/>
    </row>
    <row r="567" spans="1:6" ht="16" x14ac:dyDescent="0.2">
      <c r="A567" s="58"/>
      <c r="B567" s="55" t="s">
        <v>14</v>
      </c>
      <c r="C567" s="56">
        <v>25800</v>
      </c>
      <c r="D567" s="25">
        <f t="shared" ref="D567:F567" si="77">D568+D569+D572+D576+D581+D587+D590+D594+D599+D606</f>
        <v>1</v>
      </c>
      <c r="E567" s="25">
        <f t="shared" si="77"/>
        <v>1</v>
      </c>
      <c r="F567" s="25">
        <f t="shared" si="77"/>
        <v>100</v>
      </c>
    </row>
    <row r="568" spans="1:6" ht="16" x14ac:dyDescent="0.2">
      <c r="A568" s="39">
        <v>1</v>
      </c>
      <c r="B568" s="12" t="s">
        <v>1591</v>
      </c>
      <c r="C568" s="40">
        <v>13727</v>
      </c>
      <c r="D568" s="41">
        <v>1</v>
      </c>
      <c r="E568" s="42">
        <v>1</v>
      </c>
      <c r="F568" s="41">
        <f>E568*100/D568</f>
        <v>100</v>
      </c>
    </row>
    <row r="569" spans="1:6" ht="16" x14ac:dyDescent="0.2">
      <c r="A569" s="39">
        <v>2</v>
      </c>
      <c r="B569" s="12" t="s">
        <v>1592</v>
      </c>
      <c r="C569" s="40">
        <v>639</v>
      </c>
      <c r="D569" s="41">
        <f t="shared" ref="D569:F569" si="78">SUM(D570:D571)</f>
        <v>0</v>
      </c>
      <c r="E569" s="41">
        <f t="shared" si="78"/>
        <v>0</v>
      </c>
      <c r="F569" s="41">
        <f t="shared" si="78"/>
        <v>0</v>
      </c>
    </row>
    <row r="570" spans="1:6" ht="16" x14ac:dyDescent="0.2">
      <c r="A570" s="31"/>
      <c r="B570" s="10" t="s">
        <v>248</v>
      </c>
      <c r="C570" s="50">
        <v>502</v>
      </c>
      <c r="D570" s="33"/>
      <c r="E570" s="15"/>
      <c r="F570" s="33"/>
    </row>
    <row r="571" spans="1:6" ht="16" x14ac:dyDescent="0.2">
      <c r="A571" s="31"/>
      <c r="B571" s="10" t="s">
        <v>249</v>
      </c>
      <c r="C571" s="50">
        <v>135</v>
      </c>
      <c r="D571" s="33"/>
      <c r="E571" s="15"/>
      <c r="F571" s="33"/>
    </row>
    <row r="572" spans="1:6" ht="16" x14ac:dyDescent="0.2">
      <c r="A572" s="39">
        <v>3</v>
      </c>
      <c r="B572" s="12" t="s">
        <v>1593</v>
      </c>
      <c r="C572" s="40">
        <v>2332</v>
      </c>
      <c r="D572" s="41">
        <f t="shared" ref="D572:F572" si="79">SUM(D573:D575)</f>
        <v>0</v>
      </c>
      <c r="E572" s="41">
        <f t="shared" si="79"/>
        <v>0</v>
      </c>
      <c r="F572" s="41">
        <f t="shared" si="79"/>
        <v>0</v>
      </c>
    </row>
    <row r="573" spans="1:6" ht="16" x14ac:dyDescent="0.2">
      <c r="A573" s="31"/>
      <c r="B573" s="10" t="s">
        <v>250</v>
      </c>
      <c r="C573" s="50">
        <v>1432</v>
      </c>
      <c r="D573" s="33"/>
      <c r="E573" s="15"/>
      <c r="F573" s="33"/>
    </row>
    <row r="574" spans="1:6" ht="16" x14ac:dyDescent="0.2">
      <c r="A574" s="31"/>
      <c r="B574" s="10" t="s">
        <v>251</v>
      </c>
      <c r="C574" s="50">
        <v>181</v>
      </c>
      <c r="D574" s="33"/>
      <c r="E574" s="15"/>
      <c r="F574" s="33"/>
    </row>
    <row r="575" spans="1:6" ht="16" x14ac:dyDescent="0.2">
      <c r="A575" s="31"/>
      <c r="B575" s="10" t="s">
        <v>252</v>
      </c>
      <c r="C575" s="50">
        <v>719</v>
      </c>
      <c r="D575" s="33"/>
      <c r="E575" s="15"/>
      <c r="F575" s="33"/>
    </row>
    <row r="576" spans="1:6" ht="16" x14ac:dyDescent="0.2">
      <c r="A576" s="39">
        <v>4</v>
      </c>
      <c r="B576" s="12" t="s">
        <v>1594</v>
      </c>
      <c r="C576" s="40">
        <v>1379</v>
      </c>
      <c r="D576" s="41">
        <f t="shared" ref="D576:F576" si="80">SUM(D577:D580)</f>
        <v>0</v>
      </c>
      <c r="E576" s="41">
        <f t="shared" si="80"/>
        <v>0</v>
      </c>
      <c r="F576" s="41">
        <f t="shared" si="80"/>
        <v>0</v>
      </c>
    </row>
    <row r="577" spans="1:6" ht="16" x14ac:dyDescent="0.2">
      <c r="A577" s="60"/>
      <c r="B577" s="34" t="s">
        <v>253</v>
      </c>
      <c r="C577" s="61">
        <v>1219</v>
      </c>
      <c r="D577" s="62"/>
      <c r="E577" s="46"/>
      <c r="F577" s="62"/>
    </row>
    <row r="578" spans="1:6" ht="16" x14ac:dyDescent="0.2">
      <c r="A578" s="60"/>
      <c r="B578" s="34" t="s">
        <v>254</v>
      </c>
      <c r="C578" s="61">
        <v>52</v>
      </c>
      <c r="D578" s="62"/>
      <c r="E578" s="46"/>
      <c r="F578" s="62"/>
    </row>
    <row r="579" spans="1:6" ht="16" x14ac:dyDescent="0.2">
      <c r="A579" s="60"/>
      <c r="B579" s="34" t="s">
        <v>255</v>
      </c>
      <c r="C579" s="61">
        <v>79</v>
      </c>
      <c r="D579" s="62"/>
      <c r="E579" s="46"/>
      <c r="F579" s="62"/>
    </row>
    <row r="580" spans="1:6" ht="16" x14ac:dyDescent="0.2">
      <c r="A580" s="60"/>
      <c r="B580" s="34" t="s">
        <v>256</v>
      </c>
      <c r="C580" s="61">
        <v>29</v>
      </c>
      <c r="D580" s="62"/>
      <c r="E580" s="46"/>
      <c r="F580" s="62"/>
    </row>
    <row r="581" spans="1:6" ht="16" x14ac:dyDescent="0.2">
      <c r="A581" s="39">
        <v>5</v>
      </c>
      <c r="B581" s="12" t="s">
        <v>1595</v>
      </c>
      <c r="C581" s="40">
        <v>1537</v>
      </c>
      <c r="D581" s="41">
        <f t="shared" ref="D581:F581" si="81">SUM(D582:D586)</f>
        <v>0</v>
      </c>
      <c r="E581" s="41">
        <f t="shared" si="81"/>
        <v>0</v>
      </c>
      <c r="F581" s="41">
        <f t="shared" si="81"/>
        <v>0</v>
      </c>
    </row>
    <row r="582" spans="1:6" ht="16" x14ac:dyDescent="0.2">
      <c r="A582" s="31"/>
      <c r="B582" s="10" t="s">
        <v>257</v>
      </c>
      <c r="C582" s="50">
        <v>1012</v>
      </c>
      <c r="D582" s="33"/>
      <c r="E582" s="15"/>
      <c r="F582" s="33"/>
    </row>
    <row r="583" spans="1:6" ht="16" x14ac:dyDescent="0.2">
      <c r="A583" s="31"/>
      <c r="B583" s="10" t="s">
        <v>258</v>
      </c>
      <c r="C583" s="50">
        <v>388</v>
      </c>
      <c r="D583" s="33"/>
      <c r="E583" s="15"/>
      <c r="F583" s="33"/>
    </row>
    <row r="584" spans="1:6" ht="16" x14ac:dyDescent="0.2">
      <c r="A584" s="31"/>
      <c r="B584" s="10" t="s">
        <v>259</v>
      </c>
      <c r="C584" s="50">
        <v>135</v>
      </c>
      <c r="D584" s="33"/>
      <c r="E584" s="15"/>
      <c r="F584" s="33"/>
    </row>
    <row r="585" spans="1:6" ht="16" x14ac:dyDescent="0.2">
      <c r="A585" s="31"/>
      <c r="B585" s="10" t="s">
        <v>260</v>
      </c>
      <c r="C585" s="50">
        <v>0</v>
      </c>
      <c r="D585" s="33"/>
      <c r="E585" s="15"/>
      <c r="F585" s="33"/>
    </row>
    <row r="586" spans="1:6" ht="16" x14ac:dyDescent="0.2">
      <c r="A586" s="31"/>
      <c r="B586" s="10" t="s">
        <v>261</v>
      </c>
      <c r="C586" s="50">
        <v>2</v>
      </c>
      <c r="D586" s="33"/>
      <c r="E586" s="15"/>
      <c r="F586" s="33"/>
    </row>
    <row r="587" spans="1:6" ht="16" x14ac:dyDescent="0.2">
      <c r="A587" s="39">
        <v>6</v>
      </c>
      <c r="B587" s="12" t="s">
        <v>1596</v>
      </c>
      <c r="C587" s="40">
        <v>613</v>
      </c>
      <c r="D587" s="41">
        <f t="shared" ref="D587:F587" si="82">SUM(D588:D589)</f>
        <v>0</v>
      </c>
      <c r="E587" s="41">
        <f t="shared" si="82"/>
        <v>0</v>
      </c>
      <c r="F587" s="41">
        <f t="shared" si="82"/>
        <v>0</v>
      </c>
    </row>
    <row r="588" spans="1:6" ht="16" x14ac:dyDescent="0.2">
      <c r="A588" s="60"/>
      <c r="B588" s="34" t="s">
        <v>262</v>
      </c>
      <c r="C588" s="61">
        <v>594</v>
      </c>
      <c r="D588" s="62"/>
      <c r="E588" s="46"/>
      <c r="F588" s="62"/>
    </row>
    <row r="589" spans="1:6" ht="16" x14ac:dyDescent="0.2">
      <c r="A589" s="60"/>
      <c r="B589" s="34" t="s">
        <v>263</v>
      </c>
      <c r="C589" s="61">
        <v>19</v>
      </c>
      <c r="D589" s="62"/>
      <c r="E589" s="46"/>
      <c r="F589" s="62"/>
    </row>
    <row r="590" spans="1:6" ht="16" x14ac:dyDescent="0.2">
      <c r="A590" s="39">
        <v>7</v>
      </c>
      <c r="B590" s="12" t="s">
        <v>1597</v>
      </c>
      <c r="C590" s="40">
        <v>1261</v>
      </c>
      <c r="D590" s="41">
        <f t="shared" ref="D590:F590" si="83">SUM(D591:D593)</f>
        <v>0</v>
      </c>
      <c r="E590" s="41">
        <f t="shared" si="83"/>
        <v>0</v>
      </c>
      <c r="F590" s="41">
        <f t="shared" si="83"/>
        <v>0</v>
      </c>
    </row>
    <row r="591" spans="1:6" ht="16" x14ac:dyDescent="0.2">
      <c r="A591" s="31"/>
      <c r="B591" s="10" t="s">
        <v>264</v>
      </c>
      <c r="C591" s="50">
        <v>835</v>
      </c>
      <c r="D591" s="33"/>
      <c r="E591" s="15"/>
      <c r="F591" s="33"/>
    </row>
    <row r="592" spans="1:6" ht="16" x14ac:dyDescent="0.2">
      <c r="A592" s="31"/>
      <c r="B592" s="10" t="s">
        <v>265</v>
      </c>
      <c r="C592" s="50">
        <v>191</v>
      </c>
      <c r="D592" s="33"/>
      <c r="E592" s="15"/>
      <c r="F592" s="33"/>
    </row>
    <row r="593" spans="1:6" ht="16" x14ac:dyDescent="0.2">
      <c r="A593" s="31"/>
      <c r="B593" s="10" t="s">
        <v>266</v>
      </c>
      <c r="C593" s="50">
        <v>235</v>
      </c>
      <c r="D593" s="33"/>
      <c r="E593" s="15"/>
      <c r="F593" s="33"/>
    </row>
    <row r="594" spans="1:6" ht="16" x14ac:dyDescent="0.2">
      <c r="A594" s="39">
        <v>8</v>
      </c>
      <c r="B594" s="13" t="s">
        <v>1598</v>
      </c>
      <c r="C594" s="40">
        <v>516</v>
      </c>
      <c r="D594" s="41">
        <f t="shared" ref="D594:F594" si="84">SUM(D595:D598)</f>
        <v>0</v>
      </c>
      <c r="E594" s="41">
        <f t="shared" si="84"/>
        <v>0</v>
      </c>
      <c r="F594" s="41">
        <f t="shared" si="84"/>
        <v>0</v>
      </c>
    </row>
    <row r="595" spans="1:6" ht="16" x14ac:dyDescent="0.2">
      <c r="A595" s="31"/>
      <c r="B595" s="11" t="s">
        <v>267</v>
      </c>
      <c r="C595" s="50">
        <v>363</v>
      </c>
      <c r="D595" s="33"/>
      <c r="E595" s="15"/>
      <c r="F595" s="33"/>
    </row>
    <row r="596" spans="1:6" ht="16" x14ac:dyDescent="0.2">
      <c r="A596" s="31"/>
      <c r="B596" s="11" t="s">
        <v>268</v>
      </c>
      <c r="C596" s="50">
        <v>45</v>
      </c>
      <c r="D596" s="33"/>
      <c r="E596" s="15"/>
      <c r="F596" s="33"/>
    </row>
    <row r="597" spans="1:6" ht="16" x14ac:dyDescent="0.2">
      <c r="A597" s="31"/>
      <c r="B597" s="11" t="s">
        <v>269</v>
      </c>
      <c r="C597" s="50">
        <v>50</v>
      </c>
      <c r="D597" s="33"/>
      <c r="E597" s="15"/>
      <c r="F597" s="33"/>
    </row>
    <row r="598" spans="1:6" ht="16" x14ac:dyDescent="0.2">
      <c r="A598" s="31"/>
      <c r="B598" s="11" t="s">
        <v>270</v>
      </c>
      <c r="C598" s="50">
        <v>58</v>
      </c>
      <c r="D598" s="33"/>
      <c r="E598" s="15"/>
      <c r="F598" s="33"/>
    </row>
    <row r="599" spans="1:6" ht="16" x14ac:dyDescent="0.2">
      <c r="A599" s="39">
        <v>9</v>
      </c>
      <c r="B599" s="12" t="s">
        <v>1599</v>
      </c>
      <c r="C599" s="40">
        <v>2595</v>
      </c>
      <c r="D599" s="41">
        <f t="shared" ref="D599:F599" si="85">SUM(D600:D605)</f>
        <v>0</v>
      </c>
      <c r="E599" s="41">
        <f t="shared" si="85"/>
        <v>0</v>
      </c>
      <c r="F599" s="41">
        <f t="shared" si="85"/>
        <v>0</v>
      </c>
    </row>
    <row r="600" spans="1:6" ht="16" x14ac:dyDescent="0.2">
      <c r="A600" s="31"/>
      <c r="B600" s="10" t="s">
        <v>271</v>
      </c>
      <c r="C600" s="50">
        <v>1841</v>
      </c>
      <c r="D600" s="33"/>
      <c r="E600" s="15"/>
      <c r="F600" s="33"/>
    </row>
    <row r="601" spans="1:6" ht="16" x14ac:dyDescent="0.2">
      <c r="A601" s="31"/>
      <c r="B601" s="10" t="s">
        <v>272</v>
      </c>
      <c r="C601" s="50">
        <v>88</v>
      </c>
      <c r="D601" s="33"/>
      <c r="E601" s="15"/>
      <c r="F601" s="33"/>
    </row>
    <row r="602" spans="1:6" ht="16" x14ac:dyDescent="0.2">
      <c r="A602" s="31"/>
      <c r="B602" s="10" t="s">
        <v>273</v>
      </c>
      <c r="C602" s="50">
        <v>154</v>
      </c>
      <c r="D602" s="33"/>
      <c r="E602" s="15"/>
      <c r="F602" s="33"/>
    </row>
    <row r="603" spans="1:6" ht="16" x14ac:dyDescent="0.2">
      <c r="A603" s="31"/>
      <c r="B603" s="10" t="s">
        <v>274</v>
      </c>
      <c r="C603" s="50">
        <v>357</v>
      </c>
      <c r="D603" s="33"/>
      <c r="E603" s="15"/>
      <c r="F603" s="33"/>
    </row>
    <row r="604" spans="1:6" ht="16" x14ac:dyDescent="0.2">
      <c r="A604" s="31"/>
      <c r="B604" s="10" t="s">
        <v>275</v>
      </c>
      <c r="C604" s="50">
        <v>150</v>
      </c>
      <c r="D604" s="33"/>
      <c r="E604" s="15"/>
      <c r="F604" s="33"/>
    </row>
    <row r="605" spans="1:6" ht="16" x14ac:dyDescent="0.2">
      <c r="A605" s="31"/>
      <c r="B605" s="10" t="s">
        <v>276</v>
      </c>
      <c r="C605" s="50">
        <v>5</v>
      </c>
      <c r="D605" s="33"/>
      <c r="E605" s="15"/>
      <c r="F605" s="33"/>
    </row>
    <row r="606" spans="1:6" ht="16" x14ac:dyDescent="0.2">
      <c r="A606" s="39">
        <v>10</v>
      </c>
      <c r="B606" s="12" t="s">
        <v>1600</v>
      </c>
      <c r="C606" s="40">
        <v>1232</v>
      </c>
      <c r="D606" s="41">
        <f t="shared" ref="D606:F606" si="86">SUM(D607:D610)</f>
        <v>0</v>
      </c>
      <c r="E606" s="41">
        <f t="shared" si="86"/>
        <v>0</v>
      </c>
      <c r="F606" s="41">
        <f t="shared" si="86"/>
        <v>0</v>
      </c>
    </row>
    <row r="607" spans="1:6" ht="16" x14ac:dyDescent="0.2">
      <c r="A607" s="31"/>
      <c r="B607" s="10" t="s">
        <v>277</v>
      </c>
      <c r="C607" s="50">
        <v>1103</v>
      </c>
      <c r="D607" s="33"/>
      <c r="E607" s="15"/>
      <c r="F607" s="33"/>
    </row>
    <row r="608" spans="1:6" ht="16" x14ac:dyDescent="0.2">
      <c r="A608" s="31"/>
      <c r="B608" s="10" t="s">
        <v>278</v>
      </c>
      <c r="C608" s="50">
        <v>14</v>
      </c>
      <c r="D608" s="33"/>
      <c r="E608" s="15"/>
      <c r="F608" s="33"/>
    </row>
    <row r="609" spans="1:6" ht="16" x14ac:dyDescent="0.2">
      <c r="A609" s="31"/>
      <c r="B609" s="10" t="s">
        <v>279</v>
      </c>
      <c r="C609" s="50">
        <v>49</v>
      </c>
      <c r="D609" s="33"/>
      <c r="E609" s="15"/>
      <c r="F609" s="33"/>
    </row>
    <row r="610" spans="1:6" ht="16" x14ac:dyDescent="0.2">
      <c r="A610" s="31"/>
      <c r="B610" s="10" t="s">
        <v>280</v>
      </c>
      <c r="C610" s="50">
        <v>66</v>
      </c>
      <c r="D610" s="33"/>
      <c r="E610" s="15"/>
      <c r="F610" s="33"/>
    </row>
    <row r="611" spans="1:6" ht="32" x14ac:dyDescent="0.2">
      <c r="A611" s="58"/>
      <c r="B611" s="38" t="s">
        <v>15</v>
      </c>
      <c r="C611" s="63">
        <v>67100</v>
      </c>
      <c r="D611" s="25">
        <f t="shared" ref="D611:F611" si="87">D612+D617+D624+D631+D638+D642+D652+D666+D673+D677+D682+D689+D695+D706+D713+D718</f>
        <v>1</v>
      </c>
      <c r="E611" s="25">
        <f t="shared" si="87"/>
        <v>1</v>
      </c>
      <c r="F611" s="25">
        <f t="shared" si="87"/>
        <v>100</v>
      </c>
    </row>
    <row r="612" spans="1:6" ht="16" x14ac:dyDescent="0.2">
      <c r="A612" s="39">
        <v>1</v>
      </c>
      <c r="B612" s="12" t="s">
        <v>1601</v>
      </c>
      <c r="C612" s="40">
        <v>35112</v>
      </c>
      <c r="D612" s="41">
        <f t="shared" ref="D612:E612" si="88">SUM(D613:D616)</f>
        <v>1</v>
      </c>
      <c r="E612" s="41">
        <f t="shared" si="88"/>
        <v>1</v>
      </c>
      <c r="F612" s="41">
        <f>E612*100/D612</f>
        <v>100</v>
      </c>
    </row>
    <row r="613" spans="1:6" ht="16" x14ac:dyDescent="0.2">
      <c r="A613" s="31"/>
      <c r="B613" s="10" t="s">
        <v>6</v>
      </c>
      <c r="C613" s="50">
        <v>34679</v>
      </c>
      <c r="D613" s="33">
        <v>1</v>
      </c>
      <c r="E613" s="15">
        <v>1</v>
      </c>
      <c r="F613" s="33"/>
    </row>
    <row r="614" spans="1:6" ht="16" x14ac:dyDescent="0.2">
      <c r="A614" s="31"/>
      <c r="B614" s="10" t="s">
        <v>281</v>
      </c>
      <c r="C614" s="50">
        <v>98</v>
      </c>
      <c r="D614" s="33"/>
      <c r="E614" s="15"/>
      <c r="F614" s="33"/>
    </row>
    <row r="615" spans="1:6" ht="16" x14ac:dyDescent="0.2">
      <c r="A615" s="31"/>
      <c r="B615" s="10" t="s">
        <v>282</v>
      </c>
      <c r="C615" s="50">
        <v>319</v>
      </c>
      <c r="D615" s="33"/>
      <c r="E615" s="15"/>
      <c r="F615" s="33"/>
    </row>
    <row r="616" spans="1:6" ht="16" x14ac:dyDescent="0.2">
      <c r="A616" s="31"/>
      <c r="B616" s="10" t="s">
        <v>283</v>
      </c>
      <c r="C616" s="50">
        <v>16</v>
      </c>
      <c r="D616" s="33"/>
      <c r="E616" s="15"/>
      <c r="F616" s="33"/>
    </row>
    <row r="617" spans="1:6" ht="16" x14ac:dyDescent="0.2">
      <c r="A617" s="39">
        <v>2</v>
      </c>
      <c r="B617" s="12" t="s">
        <v>1602</v>
      </c>
      <c r="C617" s="40">
        <v>8636</v>
      </c>
      <c r="D617" s="41">
        <f t="shared" ref="D617:F617" si="89">SUM(D618:D623)</f>
        <v>0</v>
      </c>
      <c r="E617" s="41">
        <f t="shared" si="89"/>
        <v>0</v>
      </c>
      <c r="F617" s="41">
        <f t="shared" si="89"/>
        <v>0</v>
      </c>
    </row>
    <row r="618" spans="1:6" ht="16" x14ac:dyDescent="0.2">
      <c r="A618" s="31"/>
      <c r="B618" s="10" t="s">
        <v>284</v>
      </c>
      <c r="C618" s="50">
        <v>6931</v>
      </c>
      <c r="D618" s="33"/>
      <c r="E618" s="15"/>
      <c r="F618" s="33"/>
    </row>
    <row r="619" spans="1:6" ht="16" x14ac:dyDescent="0.2">
      <c r="A619" s="31"/>
      <c r="B619" s="10" t="s">
        <v>285</v>
      </c>
      <c r="C619" s="50">
        <v>373</v>
      </c>
      <c r="D619" s="33"/>
      <c r="E619" s="15"/>
      <c r="F619" s="33"/>
    </row>
    <row r="620" spans="1:6" ht="16" x14ac:dyDescent="0.2">
      <c r="A620" s="31"/>
      <c r="B620" s="10" t="s">
        <v>286</v>
      </c>
      <c r="C620" s="50">
        <v>912</v>
      </c>
      <c r="D620" s="33"/>
      <c r="E620" s="15"/>
      <c r="F620" s="33"/>
    </row>
    <row r="621" spans="1:6" ht="16" x14ac:dyDescent="0.2">
      <c r="A621" s="31"/>
      <c r="B621" s="10" t="s">
        <v>287</v>
      </c>
      <c r="C621" s="50">
        <v>125</v>
      </c>
      <c r="D621" s="33"/>
      <c r="E621" s="15"/>
      <c r="F621" s="33"/>
    </row>
    <row r="622" spans="1:6" ht="16" x14ac:dyDescent="0.2">
      <c r="A622" s="31"/>
      <c r="B622" s="10" t="s">
        <v>288</v>
      </c>
      <c r="C622" s="50">
        <v>261</v>
      </c>
      <c r="D622" s="33"/>
      <c r="E622" s="15"/>
      <c r="F622" s="33"/>
    </row>
    <row r="623" spans="1:6" ht="16" x14ac:dyDescent="0.2">
      <c r="A623" s="31"/>
      <c r="B623" s="10" t="s">
        <v>289</v>
      </c>
      <c r="C623" s="50">
        <v>34</v>
      </c>
      <c r="D623" s="33"/>
      <c r="E623" s="15"/>
      <c r="F623" s="33"/>
    </row>
    <row r="624" spans="1:6" ht="16" x14ac:dyDescent="0.2">
      <c r="A624" s="39">
        <v>3</v>
      </c>
      <c r="B624" s="12" t="s">
        <v>1603</v>
      </c>
      <c r="C624" s="40">
        <v>801</v>
      </c>
      <c r="D624" s="41">
        <f t="shared" ref="D624:F624" si="90">SUM(D625:D630)</f>
        <v>0</v>
      </c>
      <c r="E624" s="41">
        <f t="shared" si="90"/>
        <v>0</v>
      </c>
      <c r="F624" s="41">
        <f t="shared" si="90"/>
        <v>0</v>
      </c>
    </row>
    <row r="625" spans="1:6" ht="16" x14ac:dyDescent="0.2">
      <c r="A625" s="31"/>
      <c r="B625" s="10" t="s">
        <v>290</v>
      </c>
      <c r="C625" s="50">
        <v>166</v>
      </c>
      <c r="D625" s="33"/>
      <c r="E625" s="15"/>
      <c r="F625" s="33"/>
    </row>
    <row r="626" spans="1:6" ht="16" x14ac:dyDescent="0.2">
      <c r="A626" s="31"/>
      <c r="B626" s="10" t="s">
        <v>291</v>
      </c>
      <c r="C626" s="50">
        <v>221</v>
      </c>
      <c r="D626" s="33"/>
      <c r="E626" s="15"/>
      <c r="F626" s="33"/>
    </row>
    <row r="627" spans="1:6" ht="16" x14ac:dyDescent="0.2">
      <c r="A627" s="31"/>
      <c r="B627" s="10" t="s">
        <v>292</v>
      </c>
      <c r="C627" s="50">
        <v>110</v>
      </c>
      <c r="D627" s="33"/>
      <c r="E627" s="15"/>
      <c r="F627" s="33"/>
    </row>
    <row r="628" spans="1:6" ht="16" x14ac:dyDescent="0.2">
      <c r="A628" s="31"/>
      <c r="B628" s="10" t="s">
        <v>293</v>
      </c>
      <c r="C628" s="50">
        <v>256</v>
      </c>
      <c r="D628" s="33"/>
      <c r="E628" s="15"/>
      <c r="F628" s="33"/>
    </row>
    <row r="629" spans="1:6" ht="16" x14ac:dyDescent="0.2">
      <c r="A629" s="31"/>
      <c r="B629" s="10" t="s">
        <v>294</v>
      </c>
      <c r="C629" s="50">
        <v>50</v>
      </c>
      <c r="D629" s="33"/>
      <c r="E629" s="15"/>
      <c r="F629" s="33"/>
    </row>
    <row r="630" spans="1:6" ht="16" x14ac:dyDescent="0.2">
      <c r="A630" s="31"/>
      <c r="B630" s="10" t="s">
        <v>295</v>
      </c>
      <c r="C630" s="50">
        <v>8</v>
      </c>
      <c r="D630" s="33"/>
      <c r="E630" s="15"/>
      <c r="F630" s="33"/>
    </row>
    <row r="631" spans="1:6" ht="16" x14ac:dyDescent="0.2">
      <c r="A631" s="39">
        <v>4</v>
      </c>
      <c r="B631" s="12" t="s">
        <v>1604</v>
      </c>
      <c r="C631" s="40">
        <v>1597</v>
      </c>
      <c r="D631" s="41">
        <f t="shared" ref="D631:F631" si="91">SUM(D632:D637)</f>
        <v>0</v>
      </c>
      <c r="E631" s="41">
        <f t="shared" si="91"/>
        <v>0</v>
      </c>
      <c r="F631" s="41">
        <f t="shared" si="91"/>
        <v>0</v>
      </c>
    </row>
    <row r="632" spans="1:6" ht="16" x14ac:dyDescent="0.2">
      <c r="A632" s="31"/>
      <c r="B632" s="10" t="s">
        <v>296</v>
      </c>
      <c r="C632" s="50">
        <v>600</v>
      </c>
      <c r="D632" s="33"/>
      <c r="E632" s="15"/>
      <c r="F632" s="33"/>
    </row>
    <row r="633" spans="1:6" ht="16" x14ac:dyDescent="0.2">
      <c r="A633" s="31"/>
      <c r="B633" s="10" t="s">
        <v>297</v>
      </c>
      <c r="C633" s="50">
        <v>100</v>
      </c>
      <c r="D633" s="33"/>
      <c r="E633" s="15"/>
      <c r="F633" s="33"/>
    </row>
    <row r="634" spans="1:6" ht="16" x14ac:dyDescent="0.2">
      <c r="A634" s="31"/>
      <c r="B634" s="10" t="s">
        <v>298</v>
      </c>
      <c r="C634" s="50">
        <v>482</v>
      </c>
      <c r="D634" s="33"/>
      <c r="E634" s="15"/>
      <c r="F634" s="33"/>
    </row>
    <row r="635" spans="1:6" ht="16" x14ac:dyDescent="0.2">
      <c r="A635" s="31"/>
      <c r="B635" s="10" t="s">
        <v>299</v>
      </c>
      <c r="C635" s="50">
        <v>252</v>
      </c>
      <c r="D635" s="33"/>
      <c r="E635" s="15"/>
      <c r="F635" s="33"/>
    </row>
    <row r="636" spans="1:6" ht="16" x14ac:dyDescent="0.2">
      <c r="A636" s="31"/>
      <c r="B636" s="10" t="s">
        <v>300</v>
      </c>
      <c r="C636" s="50">
        <v>73</v>
      </c>
      <c r="D636" s="33"/>
      <c r="E636" s="15"/>
      <c r="F636" s="33"/>
    </row>
    <row r="637" spans="1:6" ht="16" x14ac:dyDescent="0.2">
      <c r="A637" s="31"/>
      <c r="B637" s="10" t="s">
        <v>301</v>
      </c>
      <c r="C637" s="50">
        <v>90</v>
      </c>
      <c r="D637" s="33"/>
      <c r="E637" s="15"/>
      <c r="F637" s="33"/>
    </row>
    <row r="638" spans="1:6" ht="16" x14ac:dyDescent="0.2">
      <c r="A638" s="39">
        <v>5</v>
      </c>
      <c r="B638" s="12" t="s">
        <v>1605</v>
      </c>
      <c r="C638" s="40">
        <v>763</v>
      </c>
      <c r="D638" s="41">
        <f t="shared" ref="D638:F638" si="92">SUM(D639:D641)</f>
        <v>0</v>
      </c>
      <c r="E638" s="41">
        <f t="shared" si="92"/>
        <v>0</v>
      </c>
      <c r="F638" s="41">
        <f t="shared" si="92"/>
        <v>0</v>
      </c>
    </row>
    <row r="639" spans="1:6" ht="16" x14ac:dyDescent="0.2">
      <c r="A639" s="31"/>
      <c r="B639" s="10" t="s">
        <v>302</v>
      </c>
      <c r="C639" s="50">
        <v>704</v>
      </c>
      <c r="D639" s="33"/>
      <c r="E639" s="15"/>
      <c r="F639" s="33"/>
    </row>
    <row r="640" spans="1:6" ht="16" x14ac:dyDescent="0.2">
      <c r="A640" s="31"/>
      <c r="B640" s="10" t="s">
        <v>303</v>
      </c>
      <c r="C640" s="50">
        <v>16</v>
      </c>
      <c r="D640" s="33"/>
      <c r="E640" s="15"/>
      <c r="F640" s="33"/>
    </row>
    <row r="641" spans="1:6" ht="16" x14ac:dyDescent="0.2">
      <c r="A641" s="31"/>
      <c r="B641" s="10" t="s">
        <v>304</v>
      </c>
      <c r="C641" s="50">
        <v>43</v>
      </c>
      <c r="D641" s="33"/>
      <c r="E641" s="15"/>
      <c r="F641" s="33"/>
    </row>
    <row r="642" spans="1:6" ht="16" x14ac:dyDescent="0.2">
      <c r="A642" s="39">
        <v>6</v>
      </c>
      <c r="B642" s="12" t="s">
        <v>1606</v>
      </c>
      <c r="C642" s="40">
        <v>2272</v>
      </c>
      <c r="D642" s="41">
        <f t="shared" ref="D642:F642" si="93">SUM(D643:D651)</f>
        <v>0</v>
      </c>
      <c r="E642" s="41">
        <f t="shared" si="93"/>
        <v>0</v>
      </c>
      <c r="F642" s="41">
        <f t="shared" si="93"/>
        <v>0</v>
      </c>
    </row>
    <row r="643" spans="1:6" ht="16" x14ac:dyDescent="0.2">
      <c r="A643" s="31"/>
      <c r="B643" s="10" t="s">
        <v>305</v>
      </c>
      <c r="C643" s="50">
        <v>1357</v>
      </c>
      <c r="D643" s="33"/>
      <c r="E643" s="15"/>
      <c r="F643" s="33"/>
    </row>
    <row r="644" spans="1:6" ht="16" x14ac:dyDescent="0.2">
      <c r="A644" s="31"/>
      <c r="B644" s="10" t="s">
        <v>306</v>
      </c>
      <c r="C644" s="50">
        <v>396</v>
      </c>
      <c r="D644" s="33"/>
      <c r="E644" s="15"/>
      <c r="F644" s="33"/>
    </row>
    <row r="645" spans="1:6" ht="16" x14ac:dyDescent="0.2">
      <c r="A645" s="31"/>
      <c r="B645" s="10" t="s">
        <v>307</v>
      </c>
      <c r="C645" s="50">
        <v>377</v>
      </c>
      <c r="D645" s="33"/>
      <c r="E645" s="15"/>
      <c r="F645" s="33"/>
    </row>
    <row r="646" spans="1:6" ht="16" x14ac:dyDescent="0.2">
      <c r="A646" s="31"/>
      <c r="B646" s="10" t="s">
        <v>308</v>
      </c>
      <c r="C646" s="50">
        <v>24</v>
      </c>
      <c r="D646" s="33"/>
      <c r="E646" s="15"/>
      <c r="F646" s="33"/>
    </row>
    <row r="647" spans="1:6" ht="16" x14ac:dyDescent="0.2">
      <c r="A647" s="31"/>
      <c r="B647" s="10" t="s">
        <v>309</v>
      </c>
      <c r="C647" s="50">
        <v>15</v>
      </c>
      <c r="D647" s="33"/>
      <c r="E647" s="15"/>
      <c r="F647" s="33"/>
    </row>
    <row r="648" spans="1:6" ht="16" x14ac:dyDescent="0.2">
      <c r="A648" s="31"/>
      <c r="B648" s="10" t="s">
        <v>310</v>
      </c>
      <c r="C648" s="50">
        <v>35</v>
      </c>
      <c r="D648" s="33"/>
      <c r="E648" s="15"/>
      <c r="F648" s="33"/>
    </row>
    <row r="649" spans="1:6" ht="16" x14ac:dyDescent="0.2">
      <c r="A649" s="31"/>
      <c r="B649" s="10" t="s">
        <v>311</v>
      </c>
      <c r="C649" s="50">
        <v>24</v>
      </c>
      <c r="D649" s="33"/>
      <c r="E649" s="15"/>
      <c r="F649" s="33"/>
    </row>
    <row r="650" spans="1:6" ht="16" x14ac:dyDescent="0.2">
      <c r="A650" s="31"/>
      <c r="B650" s="10" t="s">
        <v>312</v>
      </c>
      <c r="C650" s="50">
        <v>15</v>
      </c>
      <c r="D650" s="33"/>
      <c r="E650" s="15"/>
      <c r="F650" s="33"/>
    </row>
    <row r="651" spans="1:6" ht="16" x14ac:dyDescent="0.2">
      <c r="A651" s="31"/>
      <c r="B651" s="10" t="s">
        <v>313</v>
      </c>
      <c r="C651" s="50">
        <v>29</v>
      </c>
      <c r="D651" s="33"/>
      <c r="E651" s="15"/>
      <c r="F651" s="33"/>
    </row>
    <row r="652" spans="1:6" ht="16" x14ac:dyDescent="0.2">
      <c r="A652" s="39">
        <v>7</v>
      </c>
      <c r="B652" s="12" t="s">
        <v>1607</v>
      </c>
      <c r="C652" s="40">
        <v>1626</v>
      </c>
      <c r="D652" s="41">
        <f t="shared" ref="D652:F652" si="94">SUM(D653:D665)</f>
        <v>0</v>
      </c>
      <c r="E652" s="41">
        <f t="shared" si="94"/>
        <v>0</v>
      </c>
      <c r="F652" s="41">
        <f t="shared" si="94"/>
        <v>0</v>
      </c>
    </row>
    <row r="653" spans="1:6" ht="16" x14ac:dyDescent="0.2">
      <c r="A653" s="31"/>
      <c r="B653" s="10" t="s">
        <v>314</v>
      </c>
      <c r="C653" s="50">
        <v>948</v>
      </c>
      <c r="D653" s="33"/>
      <c r="E653" s="15"/>
      <c r="F653" s="33"/>
    </row>
    <row r="654" spans="1:6" ht="16" x14ac:dyDescent="0.2">
      <c r="A654" s="31"/>
      <c r="B654" s="10" t="s">
        <v>315</v>
      </c>
      <c r="C654" s="50">
        <v>108</v>
      </c>
      <c r="D654" s="33"/>
      <c r="E654" s="15"/>
      <c r="F654" s="33"/>
    </row>
    <row r="655" spans="1:6" ht="16" x14ac:dyDescent="0.2">
      <c r="A655" s="31"/>
      <c r="B655" s="10" t="s">
        <v>316</v>
      </c>
      <c r="C655" s="50">
        <v>79</v>
      </c>
      <c r="D655" s="33"/>
      <c r="E655" s="15"/>
      <c r="F655" s="33"/>
    </row>
    <row r="656" spans="1:6" ht="16" x14ac:dyDescent="0.2">
      <c r="A656" s="31"/>
      <c r="B656" s="10" t="s">
        <v>317</v>
      </c>
      <c r="C656" s="50">
        <v>141</v>
      </c>
      <c r="D656" s="33"/>
      <c r="E656" s="15"/>
      <c r="F656" s="33"/>
    </row>
    <row r="657" spans="1:6" ht="16" x14ac:dyDescent="0.2">
      <c r="A657" s="31"/>
      <c r="B657" s="10" t="s">
        <v>318</v>
      </c>
      <c r="C657" s="50">
        <v>126</v>
      </c>
      <c r="D657" s="33"/>
      <c r="E657" s="15"/>
      <c r="F657" s="33"/>
    </row>
    <row r="658" spans="1:6" ht="16" x14ac:dyDescent="0.2">
      <c r="A658" s="31"/>
      <c r="B658" s="10" t="s">
        <v>319</v>
      </c>
      <c r="C658" s="50">
        <v>23</v>
      </c>
      <c r="D658" s="33"/>
      <c r="E658" s="15"/>
      <c r="F658" s="33"/>
    </row>
    <row r="659" spans="1:6" ht="16" x14ac:dyDescent="0.2">
      <c r="A659" s="31"/>
      <c r="B659" s="10" t="s">
        <v>320</v>
      </c>
      <c r="C659" s="50">
        <v>11</v>
      </c>
      <c r="D659" s="33"/>
      <c r="E659" s="15"/>
      <c r="F659" s="33"/>
    </row>
    <row r="660" spans="1:6" ht="16" x14ac:dyDescent="0.2">
      <c r="A660" s="31"/>
      <c r="B660" s="10" t="s">
        <v>321</v>
      </c>
      <c r="C660" s="50">
        <v>1</v>
      </c>
      <c r="D660" s="33"/>
      <c r="E660" s="15"/>
      <c r="F660" s="33"/>
    </row>
    <row r="661" spans="1:6" ht="16" x14ac:dyDescent="0.2">
      <c r="A661" s="31"/>
      <c r="B661" s="10" t="s">
        <v>322</v>
      </c>
      <c r="C661" s="50">
        <v>138</v>
      </c>
      <c r="D661" s="33"/>
      <c r="E661" s="15"/>
      <c r="F661" s="33"/>
    </row>
    <row r="662" spans="1:6" ht="16" x14ac:dyDescent="0.2">
      <c r="A662" s="31"/>
      <c r="B662" s="10" t="s">
        <v>323</v>
      </c>
      <c r="C662" s="50">
        <v>25</v>
      </c>
      <c r="D662" s="33"/>
      <c r="E662" s="15"/>
      <c r="F662" s="33"/>
    </row>
    <row r="663" spans="1:6" ht="16" x14ac:dyDescent="0.2">
      <c r="A663" s="31"/>
      <c r="B663" s="10" t="s">
        <v>324</v>
      </c>
      <c r="C663" s="50">
        <v>0</v>
      </c>
      <c r="D663" s="33"/>
      <c r="E663" s="15"/>
      <c r="F663" s="33"/>
    </row>
    <row r="664" spans="1:6" ht="16" x14ac:dyDescent="0.2">
      <c r="A664" s="31"/>
      <c r="B664" s="10" t="s">
        <v>325</v>
      </c>
      <c r="C664" s="50">
        <v>0</v>
      </c>
      <c r="D664" s="33"/>
      <c r="E664" s="15"/>
      <c r="F664" s="33"/>
    </row>
    <row r="665" spans="1:6" ht="16" x14ac:dyDescent="0.2">
      <c r="A665" s="31"/>
      <c r="B665" s="10" t="s">
        <v>326</v>
      </c>
      <c r="C665" s="50">
        <v>26</v>
      </c>
      <c r="D665" s="33"/>
      <c r="E665" s="15"/>
      <c r="F665" s="33"/>
    </row>
    <row r="666" spans="1:6" ht="16" x14ac:dyDescent="0.2">
      <c r="A666" s="39">
        <v>8</v>
      </c>
      <c r="B666" s="12" t="s">
        <v>1608</v>
      </c>
      <c r="C666" s="40">
        <v>1863</v>
      </c>
      <c r="D666" s="41">
        <f t="shared" ref="D666:F666" si="95">SUM(D667:D672)</f>
        <v>0</v>
      </c>
      <c r="E666" s="41">
        <f t="shared" si="95"/>
        <v>0</v>
      </c>
      <c r="F666" s="41">
        <f t="shared" si="95"/>
        <v>0</v>
      </c>
    </row>
    <row r="667" spans="1:6" ht="16" x14ac:dyDescent="0.2">
      <c r="A667" s="31"/>
      <c r="B667" s="10" t="s">
        <v>327</v>
      </c>
      <c r="C667" s="50">
        <v>873</v>
      </c>
      <c r="D667" s="33"/>
      <c r="E667" s="15"/>
      <c r="F667" s="33"/>
    </row>
    <row r="668" spans="1:6" ht="16" x14ac:dyDescent="0.2">
      <c r="A668" s="31"/>
      <c r="B668" s="10" t="s">
        <v>328</v>
      </c>
      <c r="C668" s="50">
        <v>247</v>
      </c>
      <c r="D668" s="33"/>
      <c r="E668" s="15"/>
      <c r="F668" s="33"/>
    </row>
    <row r="669" spans="1:6" ht="16" x14ac:dyDescent="0.2">
      <c r="A669" s="31"/>
      <c r="B669" s="10" t="s">
        <v>329</v>
      </c>
      <c r="C669" s="50">
        <v>202</v>
      </c>
      <c r="D669" s="33"/>
      <c r="E669" s="15"/>
      <c r="F669" s="33"/>
    </row>
    <row r="670" spans="1:6" ht="16" x14ac:dyDescent="0.2">
      <c r="A670" s="31"/>
      <c r="B670" s="10" t="s">
        <v>330</v>
      </c>
      <c r="C670" s="50">
        <v>68</v>
      </c>
      <c r="D670" s="33"/>
      <c r="E670" s="15"/>
      <c r="F670" s="33"/>
    </row>
    <row r="671" spans="1:6" ht="16" x14ac:dyDescent="0.2">
      <c r="A671" s="31"/>
      <c r="B671" s="10" t="s">
        <v>331</v>
      </c>
      <c r="C671" s="50">
        <v>3</v>
      </c>
      <c r="D671" s="33"/>
      <c r="E671" s="15"/>
      <c r="F671" s="33"/>
    </row>
    <row r="672" spans="1:6" ht="16" x14ac:dyDescent="0.2">
      <c r="A672" s="31"/>
      <c r="B672" s="10" t="s">
        <v>332</v>
      </c>
      <c r="C672" s="50">
        <v>470</v>
      </c>
      <c r="D672" s="33"/>
      <c r="E672" s="15"/>
      <c r="F672" s="33"/>
    </row>
    <row r="673" spans="1:6" ht="16" x14ac:dyDescent="0.2">
      <c r="A673" s="39">
        <v>9</v>
      </c>
      <c r="B673" s="12" t="s">
        <v>1609</v>
      </c>
      <c r="C673" s="40">
        <v>601</v>
      </c>
      <c r="D673" s="41">
        <f t="shared" ref="D673:F673" si="96">SUM(D674:D676)</f>
        <v>0</v>
      </c>
      <c r="E673" s="41">
        <f t="shared" si="96"/>
        <v>0</v>
      </c>
      <c r="F673" s="41">
        <f t="shared" si="96"/>
        <v>0</v>
      </c>
    </row>
    <row r="674" spans="1:6" ht="16" x14ac:dyDescent="0.2">
      <c r="A674" s="31"/>
      <c r="B674" s="10" t="s">
        <v>333</v>
      </c>
      <c r="C674" s="50">
        <v>364</v>
      </c>
      <c r="D674" s="33"/>
      <c r="E674" s="15"/>
      <c r="F674" s="33"/>
    </row>
    <row r="675" spans="1:6" ht="16" x14ac:dyDescent="0.2">
      <c r="A675" s="31"/>
      <c r="B675" s="10" t="s">
        <v>334</v>
      </c>
      <c r="C675" s="50">
        <v>237</v>
      </c>
      <c r="D675" s="33"/>
      <c r="E675" s="15"/>
      <c r="F675" s="33"/>
    </row>
    <row r="676" spans="1:6" ht="16" x14ac:dyDescent="0.2">
      <c r="A676" s="31"/>
      <c r="B676" s="10" t="s">
        <v>335</v>
      </c>
      <c r="C676" s="50">
        <v>0</v>
      </c>
      <c r="D676" s="33"/>
      <c r="E676" s="15"/>
      <c r="F676" s="33"/>
    </row>
    <row r="677" spans="1:6" ht="16" x14ac:dyDescent="0.2">
      <c r="A677" s="39">
        <v>10</v>
      </c>
      <c r="B677" s="12" t="s">
        <v>1610</v>
      </c>
      <c r="C677" s="40">
        <v>1048</v>
      </c>
      <c r="D677" s="41">
        <f t="shared" ref="D677:F677" si="97">SUM(D678:D681)</f>
        <v>0</v>
      </c>
      <c r="E677" s="41">
        <f t="shared" si="97"/>
        <v>0</v>
      </c>
      <c r="F677" s="41">
        <f t="shared" si="97"/>
        <v>0</v>
      </c>
    </row>
    <row r="678" spans="1:6" ht="16" x14ac:dyDescent="0.2">
      <c r="A678" s="31"/>
      <c r="B678" s="10" t="s">
        <v>336</v>
      </c>
      <c r="C678" s="50">
        <v>942</v>
      </c>
      <c r="D678" s="33"/>
      <c r="E678" s="15"/>
      <c r="F678" s="33"/>
    </row>
    <row r="679" spans="1:6" ht="16" x14ac:dyDescent="0.2">
      <c r="A679" s="31"/>
      <c r="B679" s="10" t="s">
        <v>337</v>
      </c>
      <c r="C679" s="50">
        <v>24</v>
      </c>
      <c r="D679" s="33"/>
      <c r="E679" s="15"/>
      <c r="F679" s="33"/>
    </row>
    <row r="680" spans="1:6" ht="16" x14ac:dyDescent="0.2">
      <c r="A680" s="31"/>
      <c r="B680" s="10" t="s">
        <v>338</v>
      </c>
      <c r="C680" s="50">
        <v>42</v>
      </c>
      <c r="D680" s="33"/>
      <c r="E680" s="15"/>
      <c r="F680" s="33"/>
    </row>
    <row r="681" spans="1:6" ht="16" x14ac:dyDescent="0.2">
      <c r="A681" s="31"/>
      <c r="B681" s="10" t="s">
        <v>339</v>
      </c>
      <c r="C681" s="50">
        <v>40</v>
      </c>
      <c r="D681" s="33"/>
      <c r="E681" s="15"/>
      <c r="F681" s="33"/>
    </row>
    <row r="682" spans="1:6" ht="16" x14ac:dyDescent="0.2">
      <c r="A682" s="39">
        <v>11</v>
      </c>
      <c r="B682" s="12" t="s">
        <v>1611</v>
      </c>
      <c r="C682" s="40">
        <v>2279</v>
      </c>
      <c r="D682" s="41">
        <f t="shared" ref="D682:F682" si="98">SUM(D683:D688)</f>
        <v>0</v>
      </c>
      <c r="E682" s="41">
        <f t="shared" si="98"/>
        <v>0</v>
      </c>
      <c r="F682" s="41">
        <f t="shared" si="98"/>
        <v>0</v>
      </c>
    </row>
    <row r="683" spans="1:6" ht="16" x14ac:dyDescent="0.2">
      <c r="A683" s="31"/>
      <c r="B683" s="10" t="s">
        <v>340</v>
      </c>
      <c r="C683" s="50">
        <v>1032</v>
      </c>
      <c r="D683" s="33"/>
      <c r="E683" s="15"/>
      <c r="F683" s="33"/>
    </row>
    <row r="684" spans="1:6" ht="16" x14ac:dyDescent="0.2">
      <c r="A684" s="31"/>
      <c r="B684" s="10" t="s">
        <v>341</v>
      </c>
      <c r="C684" s="50">
        <v>70</v>
      </c>
      <c r="D684" s="33"/>
      <c r="E684" s="15"/>
      <c r="F684" s="33"/>
    </row>
    <row r="685" spans="1:6" ht="16" x14ac:dyDescent="0.2">
      <c r="A685" s="31"/>
      <c r="B685" s="10" t="s">
        <v>342</v>
      </c>
      <c r="C685" s="50">
        <v>322</v>
      </c>
      <c r="D685" s="33"/>
      <c r="E685" s="15"/>
      <c r="F685" s="33"/>
    </row>
    <row r="686" spans="1:6" ht="16" x14ac:dyDescent="0.2">
      <c r="A686" s="31"/>
      <c r="B686" s="10" t="s">
        <v>343</v>
      </c>
      <c r="C686" s="50">
        <v>238</v>
      </c>
      <c r="D686" s="33"/>
      <c r="E686" s="15"/>
      <c r="F686" s="33"/>
    </row>
    <row r="687" spans="1:6" ht="16" x14ac:dyDescent="0.2">
      <c r="A687" s="31"/>
      <c r="B687" s="10" t="s">
        <v>344</v>
      </c>
      <c r="C687" s="50">
        <v>9</v>
      </c>
      <c r="D687" s="33"/>
      <c r="E687" s="15"/>
      <c r="F687" s="33"/>
    </row>
    <row r="688" spans="1:6" ht="16" x14ac:dyDescent="0.2">
      <c r="A688" s="31"/>
      <c r="B688" s="10" t="s">
        <v>345</v>
      </c>
      <c r="C688" s="50">
        <v>608</v>
      </c>
      <c r="D688" s="33"/>
      <c r="E688" s="15"/>
      <c r="F688" s="33"/>
    </row>
    <row r="689" spans="1:6" ht="16" x14ac:dyDescent="0.2">
      <c r="A689" s="39">
        <v>12</v>
      </c>
      <c r="B689" s="12" t="s">
        <v>1612</v>
      </c>
      <c r="C689" s="40">
        <v>1488</v>
      </c>
      <c r="D689" s="41">
        <f t="shared" ref="D689:F689" si="99">SUM(D690:D694)</f>
        <v>0</v>
      </c>
      <c r="E689" s="41">
        <f t="shared" si="99"/>
        <v>0</v>
      </c>
      <c r="F689" s="41">
        <f t="shared" si="99"/>
        <v>0</v>
      </c>
    </row>
    <row r="690" spans="1:6" ht="16" x14ac:dyDescent="0.2">
      <c r="A690" s="31"/>
      <c r="B690" s="10" t="s">
        <v>346</v>
      </c>
      <c r="C690" s="50">
        <v>967</v>
      </c>
      <c r="D690" s="33"/>
      <c r="E690" s="15"/>
      <c r="F690" s="33"/>
    </row>
    <row r="691" spans="1:6" ht="16" x14ac:dyDescent="0.2">
      <c r="A691" s="31"/>
      <c r="B691" s="10" t="s">
        <v>347</v>
      </c>
      <c r="C691" s="50">
        <v>115</v>
      </c>
      <c r="D691" s="33"/>
      <c r="E691" s="15"/>
      <c r="F691" s="33"/>
    </row>
    <row r="692" spans="1:6" ht="16" x14ac:dyDescent="0.2">
      <c r="A692" s="31"/>
      <c r="B692" s="10" t="s">
        <v>348</v>
      </c>
      <c r="C692" s="50">
        <v>52</v>
      </c>
      <c r="D692" s="33"/>
      <c r="E692" s="15"/>
      <c r="F692" s="33"/>
    </row>
    <row r="693" spans="1:6" ht="16" x14ac:dyDescent="0.2">
      <c r="A693" s="31"/>
      <c r="B693" s="10" t="s">
        <v>349</v>
      </c>
      <c r="C693" s="50">
        <v>41</v>
      </c>
      <c r="D693" s="33"/>
      <c r="E693" s="15"/>
      <c r="F693" s="33"/>
    </row>
    <row r="694" spans="1:6" ht="16" x14ac:dyDescent="0.2">
      <c r="A694" s="31"/>
      <c r="B694" s="10" t="s">
        <v>188</v>
      </c>
      <c r="C694" s="50">
        <v>313</v>
      </c>
      <c r="D694" s="33"/>
      <c r="E694" s="15"/>
      <c r="F694" s="33"/>
    </row>
    <row r="695" spans="1:6" ht="16" x14ac:dyDescent="0.2">
      <c r="A695" s="39">
        <v>13</v>
      </c>
      <c r="B695" s="12" t="s">
        <v>1613</v>
      </c>
      <c r="C695" s="40">
        <v>2866</v>
      </c>
      <c r="D695" s="41">
        <f t="shared" ref="D695:F695" si="100">SUM(D696:D705)</f>
        <v>0</v>
      </c>
      <c r="E695" s="41">
        <f t="shared" si="100"/>
        <v>0</v>
      </c>
      <c r="F695" s="41">
        <f t="shared" si="100"/>
        <v>0</v>
      </c>
    </row>
    <row r="696" spans="1:6" ht="16" x14ac:dyDescent="0.2">
      <c r="A696" s="31"/>
      <c r="B696" s="10" t="s">
        <v>350</v>
      </c>
      <c r="C696" s="50">
        <v>1494</v>
      </c>
      <c r="D696" s="33"/>
      <c r="E696" s="15"/>
      <c r="F696" s="33"/>
    </row>
    <row r="697" spans="1:6" ht="16" x14ac:dyDescent="0.2">
      <c r="A697" s="31"/>
      <c r="B697" s="10" t="s">
        <v>351</v>
      </c>
      <c r="C697" s="50">
        <v>222</v>
      </c>
      <c r="D697" s="33"/>
      <c r="E697" s="15"/>
      <c r="F697" s="33"/>
    </row>
    <row r="698" spans="1:6" ht="16" x14ac:dyDescent="0.2">
      <c r="A698" s="31"/>
      <c r="B698" s="10" t="s">
        <v>352</v>
      </c>
      <c r="C698" s="50">
        <v>26</v>
      </c>
      <c r="D698" s="33"/>
      <c r="E698" s="15"/>
      <c r="F698" s="33"/>
    </row>
    <row r="699" spans="1:6" ht="16" x14ac:dyDescent="0.2">
      <c r="A699" s="31"/>
      <c r="B699" s="10" t="s">
        <v>353</v>
      </c>
      <c r="C699" s="50">
        <v>130</v>
      </c>
      <c r="D699" s="33"/>
      <c r="E699" s="15"/>
      <c r="F699" s="33"/>
    </row>
    <row r="700" spans="1:6" ht="16" x14ac:dyDescent="0.2">
      <c r="A700" s="31"/>
      <c r="B700" s="10" t="s">
        <v>354</v>
      </c>
      <c r="C700" s="50">
        <v>0</v>
      </c>
      <c r="D700" s="33"/>
      <c r="E700" s="15"/>
      <c r="F700" s="33"/>
    </row>
    <row r="701" spans="1:6" ht="16" x14ac:dyDescent="0.2">
      <c r="A701" s="31"/>
      <c r="B701" s="10" t="s">
        <v>355</v>
      </c>
      <c r="C701" s="50">
        <v>97</v>
      </c>
      <c r="D701" s="33"/>
      <c r="E701" s="15"/>
      <c r="F701" s="33"/>
    </row>
    <row r="702" spans="1:6" ht="16" x14ac:dyDescent="0.2">
      <c r="A702" s="31"/>
      <c r="B702" s="10" t="s">
        <v>356</v>
      </c>
      <c r="C702" s="50">
        <v>345</v>
      </c>
      <c r="D702" s="33"/>
      <c r="E702" s="15"/>
      <c r="F702" s="33"/>
    </row>
    <row r="703" spans="1:6" ht="16" x14ac:dyDescent="0.2">
      <c r="A703" s="31"/>
      <c r="B703" s="10" t="s">
        <v>357</v>
      </c>
      <c r="C703" s="50">
        <v>355</v>
      </c>
      <c r="D703" s="33"/>
      <c r="E703" s="15"/>
      <c r="F703" s="33"/>
    </row>
    <row r="704" spans="1:6" ht="16" x14ac:dyDescent="0.2">
      <c r="A704" s="31"/>
      <c r="B704" s="10" t="s">
        <v>358</v>
      </c>
      <c r="C704" s="50">
        <v>58</v>
      </c>
      <c r="D704" s="33"/>
      <c r="E704" s="15"/>
      <c r="F704" s="33"/>
    </row>
    <row r="705" spans="1:6" ht="16" x14ac:dyDescent="0.2">
      <c r="A705" s="31"/>
      <c r="B705" s="10" t="s">
        <v>359</v>
      </c>
      <c r="C705" s="50">
        <v>89</v>
      </c>
      <c r="D705" s="33"/>
      <c r="E705" s="15"/>
      <c r="F705" s="33"/>
    </row>
    <row r="706" spans="1:6" ht="16" x14ac:dyDescent="0.2">
      <c r="A706" s="39">
        <v>14</v>
      </c>
      <c r="B706" s="12" t="s">
        <v>1614</v>
      </c>
      <c r="C706" s="40">
        <v>1627</v>
      </c>
      <c r="D706" s="41">
        <f t="shared" ref="D706:F706" si="101">SUM(D707:D712)</f>
        <v>0</v>
      </c>
      <c r="E706" s="41">
        <f t="shared" si="101"/>
        <v>0</v>
      </c>
      <c r="F706" s="41">
        <f t="shared" si="101"/>
        <v>0</v>
      </c>
    </row>
    <row r="707" spans="1:6" ht="16" x14ac:dyDescent="0.2">
      <c r="A707" s="31"/>
      <c r="B707" s="10" t="s">
        <v>360</v>
      </c>
      <c r="C707" s="50">
        <v>458</v>
      </c>
      <c r="D707" s="33"/>
      <c r="E707" s="15"/>
      <c r="F707" s="33"/>
    </row>
    <row r="708" spans="1:6" ht="16" x14ac:dyDescent="0.2">
      <c r="A708" s="31"/>
      <c r="B708" s="10" t="s">
        <v>361</v>
      </c>
      <c r="C708" s="50">
        <v>166</v>
      </c>
      <c r="D708" s="33"/>
      <c r="E708" s="15"/>
      <c r="F708" s="33"/>
    </row>
    <row r="709" spans="1:6" ht="16" x14ac:dyDescent="0.2">
      <c r="A709" s="31"/>
      <c r="B709" s="10" t="s">
        <v>362</v>
      </c>
      <c r="C709" s="50">
        <v>33</v>
      </c>
      <c r="D709" s="33"/>
      <c r="E709" s="15"/>
      <c r="F709" s="33"/>
    </row>
    <row r="710" spans="1:6" ht="16" x14ac:dyDescent="0.2">
      <c r="A710" s="31"/>
      <c r="B710" s="10" t="s">
        <v>363</v>
      </c>
      <c r="C710" s="50">
        <v>0</v>
      </c>
      <c r="D710" s="33"/>
      <c r="E710" s="15"/>
      <c r="F710" s="33"/>
    </row>
    <row r="711" spans="1:6" ht="16" x14ac:dyDescent="0.2">
      <c r="A711" s="31"/>
      <c r="B711" s="10" t="s">
        <v>364</v>
      </c>
      <c r="C711" s="50">
        <v>741</v>
      </c>
      <c r="D711" s="33"/>
      <c r="E711" s="15"/>
      <c r="F711" s="33"/>
    </row>
    <row r="712" spans="1:6" ht="16" x14ac:dyDescent="0.2">
      <c r="A712" s="31"/>
      <c r="B712" s="10" t="s">
        <v>365</v>
      </c>
      <c r="C712" s="50">
        <v>229</v>
      </c>
      <c r="D712" s="33"/>
      <c r="E712" s="15"/>
      <c r="F712" s="33"/>
    </row>
    <row r="713" spans="1:6" ht="16" x14ac:dyDescent="0.2">
      <c r="A713" s="39">
        <v>15</v>
      </c>
      <c r="B713" s="12" t="s">
        <v>1615</v>
      </c>
      <c r="C713" s="40">
        <v>3216</v>
      </c>
      <c r="D713" s="41">
        <f t="shared" ref="D713:F713" si="102">SUM(D714:D717)</f>
        <v>0</v>
      </c>
      <c r="E713" s="41">
        <f t="shared" si="102"/>
        <v>0</v>
      </c>
      <c r="F713" s="41">
        <f t="shared" si="102"/>
        <v>0</v>
      </c>
    </row>
    <row r="714" spans="1:6" ht="16" x14ac:dyDescent="0.2">
      <c r="A714" s="31"/>
      <c r="B714" s="10" t="s">
        <v>366</v>
      </c>
      <c r="C714" s="50">
        <v>2156</v>
      </c>
      <c r="D714" s="33"/>
      <c r="E714" s="15"/>
      <c r="F714" s="33"/>
    </row>
    <row r="715" spans="1:6" ht="16" x14ac:dyDescent="0.2">
      <c r="A715" s="31"/>
      <c r="B715" s="10" t="s">
        <v>367</v>
      </c>
      <c r="C715" s="50">
        <v>718</v>
      </c>
      <c r="D715" s="33"/>
      <c r="E715" s="15"/>
      <c r="F715" s="33"/>
    </row>
    <row r="716" spans="1:6" ht="16" x14ac:dyDescent="0.2">
      <c r="A716" s="31"/>
      <c r="B716" s="10" t="s">
        <v>368</v>
      </c>
      <c r="C716" s="50">
        <v>290</v>
      </c>
      <c r="D716" s="33"/>
      <c r="E716" s="15"/>
      <c r="F716" s="33"/>
    </row>
    <row r="717" spans="1:6" ht="16" x14ac:dyDescent="0.2">
      <c r="A717" s="31"/>
      <c r="B717" s="10" t="s">
        <v>369</v>
      </c>
      <c r="C717" s="50">
        <v>52</v>
      </c>
      <c r="D717" s="33"/>
      <c r="E717" s="15"/>
      <c r="F717" s="33"/>
    </row>
    <row r="718" spans="1:6" ht="16" x14ac:dyDescent="0.2">
      <c r="A718" s="39">
        <v>16</v>
      </c>
      <c r="B718" s="12" t="s">
        <v>1616</v>
      </c>
      <c r="C718" s="40">
        <v>1294</v>
      </c>
      <c r="D718" s="41">
        <f t="shared" ref="D718:F718" si="103">SUM(D719:D724)</f>
        <v>0</v>
      </c>
      <c r="E718" s="41">
        <f t="shared" si="103"/>
        <v>0</v>
      </c>
      <c r="F718" s="41">
        <f t="shared" si="103"/>
        <v>0</v>
      </c>
    </row>
    <row r="719" spans="1:6" ht="16" x14ac:dyDescent="0.2">
      <c r="A719" s="31"/>
      <c r="B719" s="10" t="s">
        <v>370</v>
      </c>
      <c r="C719" s="50">
        <v>388</v>
      </c>
      <c r="D719" s="33"/>
      <c r="E719" s="15"/>
      <c r="F719" s="33"/>
    </row>
    <row r="720" spans="1:6" ht="16" x14ac:dyDescent="0.2">
      <c r="A720" s="31"/>
      <c r="B720" s="10" t="s">
        <v>371</v>
      </c>
      <c r="C720" s="50">
        <v>103</v>
      </c>
      <c r="D720" s="33"/>
      <c r="E720" s="15"/>
      <c r="F720" s="33"/>
    </row>
    <row r="721" spans="1:6" ht="16" x14ac:dyDescent="0.2">
      <c r="A721" s="31"/>
      <c r="B721" s="10" t="s">
        <v>372</v>
      </c>
      <c r="C721" s="50">
        <v>203</v>
      </c>
      <c r="D721" s="33"/>
      <c r="E721" s="15"/>
      <c r="F721" s="33"/>
    </row>
    <row r="722" spans="1:6" ht="16" x14ac:dyDescent="0.2">
      <c r="A722" s="31"/>
      <c r="B722" s="10" t="s">
        <v>373</v>
      </c>
      <c r="C722" s="50">
        <v>246</v>
      </c>
      <c r="D722" s="33"/>
      <c r="E722" s="15"/>
      <c r="F722" s="33"/>
    </row>
    <row r="723" spans="1:6" ht="16" x14ac:dyDescent="0.2">
      <c r="A723" s="31"/>
      <c r="B723" s="10" t="s">
        <v>374</v>
      </c>
      <c r="C723" s="50">
        <v>74</v>
      </c>
      <c r="D723" s="33"/>
      <c r="E723" s="15"/>
      <c r="F723" s="33"/>
    </row>
    <row r="724" spans="1:6" ht="16" x14ac:dyDescent="0.2">
      <c r="A724" s="31"/>
      <c r="B724" s="10" t="s">
        <v>375</v>
      </c>
      <c r="C724" s="50">
        <v>280</v>
      </c>
      <c r="D724" s="33"/>
      <c r="E724" s="15"/>
      <c r="F724" s="33"/>
    </row>
    <row r="725" spans="1:6" ht="16" x14ac:dyDescent="0.2">
      <c r="A725" s="58"/>
      <c r="B725" s="55" t="s">
        <v>16</v>
      </c>
      <c r="C725" s="56">
        <v>19400</v>
      </c>
      <c r="D725" s="25">
        <f t="shared" ref="D725:E725" si="104">D726+D729+D732+D736+D745+D754+D763+D769+D772+D779+D789+D797</f>
        <v>0</v>
      </c>
      <c r="E725" s="25">
        <f t="shared" si="104"/>
        <v>0</v>
      </c>
      <c r="F725" s="25" t="s">
        <v>1808</v>
      </c>
    </row>
    <row r="726" spans="1:6" ht="16" x14ac:dyDescent="0.2">
      <c r="A726" s="39">
        <v>1</v>
      </c>
      <c r="B726" s="12" t="s">
        <v>1617</v>
      </c>
      <c r="C726" s="40">
        <v>6488</v>
      </c>
      <c r="D726" s="41">
        <f t="shared" ref="D726:F726" si="105">SUM(D727:D728)</f>
        <v>0</v>
      </c>
      <c r="E726" s="41">
        <f t="shared" si="105"/>
        <v>0</v>
      </c>
      <c r="F726" s="41">
        <f t="shared" si="105"/>
        <v>0</v>
      </c>
    </row>
    <row r="727" spans="1:6" ht="16" x14ac:dyDescent="0.2">
      <c r="A727" s="31"/>
      <c r="B727" s="10" t="s">
        <v>376</v>
      </c>
      <c r="C727" s="50">
        <v>6431</v>
      </c>
      <c r="D727" s="33"/>
      <c r="E727" s="54"/>
      <c r="F727" s="33">
        <v>0</v>
      </c>
    </row>
    <row r="728" spans="1:6" ht="16" x14ac:dyDescent="0.2">
      <c r="A728" s="31"/>
      <c r="B728" s="10" t="s">
        <v>377</v>
      </c>
      <c r="C728" s="50">
        <v>57</v>
      </c>
      <c r="D728" s="33"/>
      <c r="E728" s="54"/>
      <c r="F728" s="33"/>
    </row>
    <row r="729" spans="1:6" ht="16" x14ac:dyDescent="0.2">
      <c r="A729" s="39">
        <v>2</v>
      </c>
      <c r="B729" s="12" t="s">
        <v>1618</v>
      </c>
      <c r="C729" s="40">
        <v>1261</v>
      </c>
      <c r="D729" s="41">
        <f t="shared" ref="D729:F729" si="106">SUM(D730:D731)</f>
        <v>0</v>
      </c>
      <c r="E729" s="41">
        <f t="shared" si="106"/>
        <v>0</v>
      </c>
      <c r="F729" s="41">
        <f t="shared" si="106"/>
        <v>0</v>
      </c>
    </row>
    <row r="730" spans="1:6" ht="16" x14ac:dyDescent="0.2">
      <c r="A730" s="31"/>
      <c r="B730" s="10" t="s">
        <v>378</v>
      </c>
      <c r="C730" s="50">
        <v>1255</v>
      </c>
      <c r="D730" s="33"/>
      <c r="E730" s="15"/>
      <c r="F730" s="33"/>
    </row>
    <row r="731" spans="1:6" ht="16" x14ac:dyDescent="0.2">
      <c r="A731" s="31"/>
      <c r="B731" s="10" t="s">
        <v>379</v>
      </c>
      <c r="C731" s="50">
        <v>6</v>
      </c>
      <c r="D731" s="33"/>
      <c r="E731" s="15"/>
      <c r="F731" s="33"/>
    </row>
    <row r="732" spans="1:6" ht="16" x14ac:dyDescent="0.2">
      <c r="A732" s="39">
        <v>3</v>
      </c>
      <c r="B732" s="12" t="s">
        <v>1619</v>
      </c>
      <c r="C732" s="40">
        <v>829</v>
      </c>
      <c r="D732" s="41">
        <f t="shared" ref="D732:F732" si="107">SUM(D733:D735)</f>
        <v>0</v>
      </c>
      <c r="E732" s="41">
        <f t="shared" si="107"/>
        <v>0</v>
      </c>
      <c r="F732" s="41">
        <f t="shared" si="107"/>
        <v>0</v>
      </c>
    </row>
    <row r="733" spans="1:6" ht="16" x14ac:dyDescent="0.2">
      <c r="A733" s="60"/>
      <c r="B733" s="34" t="s">
        <v>380</v>
      </c>
      <c r="C733" s="61">
        <v>561</v>
      </c>
      <c r="D733" s="62"/>
      <c r="E733" s="46"/>
      <c r="F733" s="62"/>
    </row>
    <row r="734" spans="1:6" ht="16" x14ac:dyDescent="0.2">
      <c r="A734" s="60"/>
      <c r="B734" s="34" t="s">
        <v>381</v>
      </c>
      <c r="C734" s="61">
        <v>219</v>
      </c>
      <c r="D734" s="62"/>
      <c r="E734" s="46"/>
      <c r="F734" s="62"/>
    </row>
    <row r="735" spans="1:6" ht="16" x14ac:dyDescent="0.2">
      <c r="A735" s="60"/>
      <c r="B735" s="34" t="s">
        <v>382</v>
      </c>
      <c r="C735" s="61">
        <v>49</v>
      </c>
      <c r="D735" s="62"/>
      <c r="E735" s="46"/>
      <c r="F735" s="62"/>
    </row>
    <row r="736" spans="1:6" ht="16" x14ac:dyDescent="0.2">
      <c r="A736" s="39">
        <v>4</v>
      </c>
      <c r="B736" s="12" t="s">
        <v>1620</v>
      </c>
      <c r="C736" s="40">
        <v>1546</v>
      </c>
      <c r="D736" s="41">
        <f t="shared" ref="D736:F736" si="108">SUM(D737:D744)</f>
        <v>0</v>
      </c>
      <c r="E736" s="41">
        <f t="shared" si="108"/>
        <v>0</v>
      </c>
      <c r="F736" s="41">
        <f t="shared" si="108"/>
        <v>0</v>
      </c>
    </row>
    <row r="737" spans="1:6" ht="16" x14ac:dyDescent="0.2">
      <c r="A737" s="31"/>
      <c r="B737" s="10" t="s">
        <v>383</v>
      </c>
      <c r="C737" s="50">
        <v>1023</v>
      </c>
      <c r="D737" s="33"/>
      <c r="E737" s="15"/>
      <c r="F737" s="33"/>
    </row>
    <row r="738" spans="1:6" ht="16" x14ac:dyDescent="0.2">
      <c r="A738" s="31"/>
      <c r="B738" s="10" t="s">
        <v>384</v>
      </c>
      <c r="C738" s="50">
        <v>163</v>
      </c>
      <c r="D738" s="33"/>
      <c r="E738" s="15"/>
      <c r="F738" s="33"/>
    </row>
    <row r="739" spans="1:6" ht="16" x14ac:dyDescent="0.2">
      <c r="A739" s="31"/>
      <c r="B739" s="10" t="s">
        <v>385</v>
      </c>
      <c r="C739" s="50">
        <v>174</v>
      </c>
      <c r="D739" s="33"/>
      <c r="E739" s="15"/>
      <c r="F739" s="33"/>
    </row>
    <row r="740" spans="1:6" ht="16" x14ac:dyDescent="0.2">
      <c r="A740" s="31"/>
      <c r="B740" s="10" t="s">
        <v>386</v>
      </c>
      <c r="C740" s="50">
        <v>17</v>
      </c>
      <c r="D740" s="33"/>
      <c r="E740" s="15"/>
      <c r="F740" s="33"/>
    </row>
    <row r="741" spans="1:6" ht="16" x14ac:dyDescent="0.2">
      <c r="A741" s="31"/>
      <c r="B741" s="10" t="s">
        <v>387</v>
      </c>
      <c r="C741" s="50">
        <v>0</v>
      </c>
      <c r="D741" s="33"/>
      <c r="E741" s="15"/>
      <c r="F741" s="33"/>
    </row>
    <row r="742" spans="1:6" ht="16" x14ac:dyDescent="0.2">
      <c r="A742" s="31"/>
      <c r="B742" s="10" t="s">
        <v>388</v>
      </c>
      <c r="C742" s="50">
        <v>3</v>
      </c>
      <c r="D742" s="33"/>
      <c r="E742" s="15"/>
      <c r="F742" s="33"/>
    </row>
    <row r="743" spans="1:6" ht="16" x14ac:dyDescent="0.2">
      <c r="A743" s="31"/>
      <c r="B743" s="10" t="s">
        <v>69</v>
      </c>
      <c r="C743" s="50">
        <v>166</v>
      </c>
      <c r="D743" s="33"/>
      <c r="E743" s="15"/>
      <c r="F743" s="33"/>
    </row>
    <row r="744" spans="1:6" ht="16" x14ac:dyDescent="0.2">
      <c r="A744" s="31"/>
      <c r="B744" s="10" t="s">
        <v>389</v>
      </c>
      <c r="C744" s="50">
        <v>0</v>
      </c>
      <c r="D744" s="33"/>
      <c r="E744" s="15"/>
      <c r="F744" s="33"/>
    </row>
    <row r="745" spans="1:6" ht="16" x14ac:dyDescent="0.2">
      <c r="A745" s="39">
        <v>5</v>
      </c>
      <c r="B745" s="12" t="s">
        <v>1621</v>
      </c>
      <c r="C745" s="40">
        <v>1111</v>
      </c>
      <c r="D745" s="41">
        <f t="shared" ref="D745:F745" si="109">SUM(D746:D753)</f>
        <v>0</v>
      </c>
      <c r="E745" s="41">
        <f t="shared" si="109"/>
        <v>0</v>
      </c>
      <c r="F745" s="41">
        <f t="shared" si="109"/>
        <v>0</v>
      </c>
    </row>
    <row r="746" spans="1:6" ht="16" x14ac:dyDescent="0.2">
      <c r="A746" s="31"/>
      <c r="B746" s="10" t="s">
        <v>334</v>
      </c>
      <c r="C746" s="50">
        <v>769</v>
      </c>
      <c r="D746" s="33"/>
      <c r="E746" s="15"/>
      <c r="F746" s="33"/>
    </row>
    <row r="747" spans="1:6" ht="16" x14ac:dyDescent="0.2">
      <c r="A747" s="31"/>
      <c r="B747" s="10" t="s">
        <v>390</v>
      </c>
      <c r="C747" s="50">
        <v>80</v>
      </c>
      <c r="D747" s="33"/>
      <c r="E747" s="15"/>
      <c r="F747" s="33"/>
    </row>
    <row r="748" spans="1:6" ht="16" x14ac:dyDescent="0.2">
      <c r="A748" s="31"/>
      <c r="B748" s="10" t="s">
        <v>391</v>
      </c>
      <c r="C748" s="50">
        <v>30</v>
      </c>
      <c r="D748" s="33"/>
      <c r="E748" s="15"/>
      <c r="F748" s="33"/>
    </row>
    <row r="749" spans="1:6" ht="16" x14ac:dyDescent="0.2">
      <c r="A749" s="31"/>
      <c r="B749" s="10" t="s">
        <v>392</v>
      </c>
      <c r="C749" s="50">
        <v>0</v>
      </c>
      <c r="D749" s="33"/>
      <c r="E749" s="15"/>
      <c r="F749" s="33"/>
    </row>
    <row r="750" spans="1:6" ht="16" x14ac:dyDescent="0.2">
      <c r="A750" s="31"/>
      <c r="B750" s="10" t="s">
        <v>393</v>
      </c>
      <c r="C750" s="50">
        <v>39</v>
      </c>
      <c r="D750" s="33"/>
      <c r="E750" s="15"/>
      <c r="F750" s="33"/>
    </row>
    <row r="751" spans="1:6" ht="16" x14ac:dyDescent="0.2">
      <c r="A751" s="31"/>
      <c r="B751" s="10" t="s">
        <v>394</v>
      </c>
      <c r="C751" s="50">
        <v>159</v>
      </c>
      <c r="D751" s="33"/>
      <c r="E751" s="15"/>
      <c r="F751" s="33"/>
    </row>
    <row r="752" spans="1:6" ht="16" x14ac:dyDescent="0.2">
      <c r="A752" s="31"/>
      <c r="B752" s="10" t="s">
        <v>395</v>
      </c>
      <c r="C752" s="50">
        <v>33</v>
      </c>
      <c r="D752" s="33"/>
      <c r="E752" s="15"/>
      <c r="F752" s="33"/>
    </row>
    <row r="753" spans="1:6" ht="16" x14ac:dyDescent="0.2">
      <c r="A753" s="31"/>
      <c r="B753" s="10" t="s">
        <v>396</v>
      </c>
      <c r="C753" s="50">
        <v>1</v>
      </c>
      <c r="D753" s="33"/>
      <c r="E753" s="15"/>
      <c r="F753" s="33"/>
    </row>
    <row r="754" spans="1:6" ht="16" x14ac:dyDescent="0.2">
      <c r="A754" s="39">
        <v>6</v>
      </c>
      <c r="B754" s="12" t="s">
        <v>1622</v>
      </c>
      <c r="C754" s="40">
        <v>1165</v>
      </c>
      <c r="D754" s="41">
        <f t="shared" ref="D754:F754" si="110">SUM(D755:D762)</f>
        <v>0</v>
      </c>
      <c r="E754" s="41">
        <f t="shared" si="110"/>
        <v>0</v>
      </c>
      <c r="F754" s="41">
        <f t="shared" si="110"/>
        <v>0</v>
      </c>
    </row>
    <row r="755" spans="1:6" ht="16" x14ac:dyDescent="0.2">
      <c r="A755" s="31"/>
      <c r="B755" s="10" t="s">
        <v>397</v>
      </c>
      <c r="C755" s="50">
        <v>587</v>
      </c>
      <c r="D755" s="33"/>
      <c r="E755" s="15"/>
      <c r="F755" s="33"/>
    </row>
    <row r="756" spans="1:6" ht="16" x14ac:dyDescent="0.2">
      <c r="A756" s="31"/>
      <c r="B756" s="10" t="s">
        <v>398</v>
      </c>
      <c r="C756" s="50">
        <v>309</v>
      </c>
      <c r="D756" s="33"/>
      <c r="E756" s="15"/>
      <c r="F756" s="33"/>
    </row>
    <row r="757" spans="1:6" ht="16" x14ac:dyDescent="0.2">
      <c r="A757" s="31"/>
      <c r="B757" s="10" t="s">
        <v>238</v>
      </c>
      <c r="C757" s="50">
        <v>0</v>
      </c>
      <c r="D757" s="33"/>
      <c r="E757" s="15"/>
      <c r="F757" s="33"/>
    </row>
    <row r="758" spans="1:6" ht="16" x14ac:dyDescent="0.2">
      <c r="A758" s="31"/>
      <c r="B758" s="10" t="s">
        <v>399</v>
      </c>
      <c r="C758" s="50">
        <v>2</v>
      </c>
      <c r="D758" s="33"/>
      <c r="E758" s="15"/>
      <c r="F758" s="33"/>
    </row>
    <row r="759" spans="1:6" ht="16" x14ac:dyDescent="0.2">
      <c r="A759" s="31"/>
      <c r="B759" s="10" t="s">
        <v>400</v>
      </c>
      <c r="C759" s="50">
        <v>90</v>
      </c>
      <c r="D759" s="33"/>
      <c r="E759" s="15"/>
      <c r="F759" s="33"/>
    </row>
    <row r="760" spans="1:6" ht="16" x14ac:dyDescent="0.2">
      <c r="A760" s="31"/>
      <c r="B760" s="10" t="s">
        <v>401</v>
      </c>
      <c r="C760" s="50">
        <v>94</v>
      </c>
      <c r="D760" s="33"/>
      <c r="E760" s="15"/>
      <c r="F760" s="33"/>
    </row>
    <row r="761" spans="1:6" ht="16" x14ac:dyDescent="0.2">
      <c r="A761" s="31"/>
      <c r="B761" s="10" t="s">
        <v>402</v>
      </c>
      <c r="C761" s="50">
        <v>12</v>
      </c>
      <c r="D761" s="33"/>
      <c r="E761" s="15"/>
      <c r="F761" s="33"/>
    </row>
    <row r="762" spans="1:6" ht="16" x14ac:dyDescent="0.2">
      <c r="A762" s="31"/>
      <c r="B762" s="10" t="s">
        <v>403</v>
      </c>
      <c r="C762" s="50">
        <v>71</v>
      </c>
      <c r="D762" s="33"/>
      <c r="E762" s="15"/>
      <c r="F762" s="33"/>
    </row>
    <row r="763" spans="1:6" ht="16" x14ac:dyDescent="0.2">
      <c r="A763" s="39">
        <v>7</v>
      </c>
      <c r="B763" s="12" t="s">
        <v>1623</v>
      </c>
      <c r="C763" s="40">
        <v>1234</v>
      </c>
      <c r="D763" s="41">
        <f t="shared" ref="D763:F763" si="111">SUM(D764:D768)</f>
        <v>0</v>
      </c>
      <c r="E763" s="41">
        <f t="shared" si="111"/>
        <v>0</v>
      </c>
      <c r="F763" s="41">
        <f t="shared" si="111"/>
        <v>0</v>
      </c>
    </row>
    <row r="764" spans="1:6" ht="16" x14ac:dyDescent="0.2">
      <c r="A764" s="31"/>
      <c r="B764" s="10" t="s">
        <v>404</v>
      </c>
      <c r="C764" s="50">
        <v>508</v>
      </c>
      <c r="D764" s="33"/>
      <c r="E764" s="15"/>
      <c r="F764" s="33"/>
    </row>
    <row r="765" spans="1:6" ht="16" x14ac:dyDescent="0.2">
      <c r="A765" s="31"/>
      <c r="B765" s="10" t="s">
        <v>405</v>
      </c>
      <c r="C765" s="50">
        <v>310</v>
      </c>
      <c r="D765" s="33"/>
      <c r="E765" s="15"/>
      <c r="F765" s="33"/>
    </row>
    <row r="766" spans="1:6" ht="16" x14ac:dyDescent="0.2">
      <c r="A766" s="31"/>
      <c r="B766" s="10" t="s">
        <v>406</v>
      </c>
      <c r="C766" s="50">
        <v>216</v>
      </c>
      <c r="D766" s="33"/>
      <c r="E766" s="15"/>
      <c r="F766" s="33"/>
    </row>
    <row r="767" spans="1:6" ht="16" x14ac:dyDescent="0.2">
      <c r="A767" s="31"/>
      <c r="B767" s="10" t="s">
        <v>407</v>
      </c>
      <c r="C767" s="50">
        <v>82</v>
      </c>
      <c r="D767" s="33"/>
      <c r="E767" s="15"/>
      <c r="F767" s="33"/>
    </row>
    <row r="768" spans="1:6" ht="16" x14ac:dyDescent="0.2">
      <c r="A768" s="31"/>
      <c r="B768" s="10" t="s">
        <v>408</v>
      </c>
      <c r="C768" s="50">
        <v>118</v>
      </c>
      <c r="D768" s="33"/>
      <c r="E768" s="15"/>
      <c r="F768" s="33"/>
    </row>
    <row r="769" spans="1:6" ht="16" x14ac:dyDescent="0.2">
      <c r="A769" s="39">
        <v>8</v>
      </c>
      <c r="B769" s="12" t="s">
        <v>1624</v>
      </c>
      <c r="C769" s="40">
        <v>960</v>
      </c>
      <c r="D769" s="41">
        <f t="shared" ref="D769:F769" si="112">SUM(D770:D771)</f>
        <v>0</v>
      </c>
      <c r="E769" s="41">
        <f t="shared" si="112"/>
        <v>0</v>
      </c>
      <c r="F769" s="41">
        <f t="shared" si="112"/>
        <v>0</v>
      </c>
    </row>
    <row r="770" spans="1:6" ht="16" x14ac:dyDescent="0.2">
      <c r="A770" s="31"/>
      <c r="B770" s="10" t="s">
        <v>409</v>
      </c>
      <c r="C770" s="50">
        <v>689</v>
      </c>
      <c r="D770" s="33"/>
      <c r="E770" s="15"/>
      <c r="F770" s="33"/>
    </row>
    <row r="771" spans="1:6" ht="16" x14ac:dyDescent="0.2">
      <c r="A771" s="31"/>
      <c r="B771" s="10" t="s">
        <v>410</v>
      </c>
      <c r="C771" s="50">
        <v>271</v>
      </c>
      <c r="D771" s="33"/>
      <c r="E771" s="15"/>
      <c r="F771" s="33"/>
    </row>
    <row r="772" spans="1:6" ht="16" x14ac:dyDescent="0.2">
      <c r="A772" s="39">
        <v>9</v>
      </c>
      <c r="B772" s="12" t="s">
        <v>1625</v>
      </c>
      <c r="C772" s="40">
        <v>1065</v>
      </c>
      <c r="D772" s="41">
        <f t="shared" ref="D772:F772" si="113">SUM(D773:D778)</f>
        <v>0</v>
      </c>
      <c r="E772" s="41">
        <f t="shared" si="113"/>
        <v>0</v>
      </c>
      <c r="F772" s="41">
        <f t="shared" si="113"/>
        <v>0</v>
      </c>
    </row>
    <row r="773" spans="1:6" ht="16" x14ac:dyDescent="0.2">
      <c r="A773" s="31"/>
      <c r="B773" s="10" t="s">
        <v>411</v>
      </c>
      <c r="C773" s="50">
        <v>422</v>
      </c>
      <c r="D773" s="33"/>
      <c r="E773" s="15"/>
      <c r="F773" s="33"/>
    </row>
    <row r="774" spans="1:6" ht="16" x14ac:dyDescent="0.2">
      <c r="A774" s="31"/>
      <c r="B774" s="10" t="s">
        <v>412</v>
      </c>
      <c r="C774" s="50">
        <v>154</v>
      </c>
      <c r="D774" s="33"/>
      <c r="E774" s="15"/>
      <c r="F774" s="33"/>
    </row>
    <row r="775" spans="1:6" ht="16" x14ac:dyDescent="0.2">
      <c r="A775" s="31"/>
      <c r="B775" s="10" t="s">
        <v>413</v>
      </c>
      <c r="C775" s="50">
        <v>160</v>
      </c>
      <c r="D775" s="33"/>
      <c r="E775" s="15"/>
      <c r="F775" s="33"/>
    </row>
    <row r="776" spans="1:6" ht="16" x14ac:dyDescent="0.2">
      <c r="A776" s="31"/>
      <c r="B776" s="10" t="s">
        <v>414</v>
      </c>
      <c r="C776" s="50">
        <v>1</v>
      </c>
      <c r="D776" s="33"/>
      <c r="E776" s="15"/>
      <c r="F776" s="33"/>
    </row>
    <row r="777" spans="1:6" ht="16" x14ac:dyDescent="0.2">
      <c r="A777" s="31"/>
      <c r="B777" s="10" t="s">
        <v>415</v>
      </c>
      <c r="C777" s="50">
        <v>285</v>
      </c>
      <c r="D777" s="33"/>
      <c r="E777" s="15"/>
      <c r="F777" s="33"/>
    </row>
    <row r="778" spans="1:6" ht="16" x14ac:dyDescent="0.2">
      <c r="A778" s="31"/>
      <c r="B778" s="10" t="s">
        <v>416</v>
      </c>
      <c r="C778" s="50">
        <v>43</v>
      </c>
      <c r="D778" s="33"/>
      <c r="E778" s="15"/>
      <c r="F778" s="33"/>
    </row>
    <row r="779" spans="1:6" ht="16" x14ac:dyDescent="0.2">
      <c r="A779" s="39">
        <v>10</v>
      </c>
      <c r="B779" s="12" t="s">
        <v>1626</v>
      </c>
      <c r="C779" s="40">
        <v>1447</v>
      </c>
      <c r="D779" s="41">
        <f t="shared" ref="D779:F779" si="114">SUM(D780:D788)</f>
        <v>0</v>
      </c>
      <c r="E779" s="41">
        <f t="shared" si="114"/>
        <v>0</v>
      </c>
      <c r="F779" s="41">
        <f t="shared" si="114"/>
        <v>0</v>
      </c>
    </row>
    <row r="780" spans="1:6" ht="16" x14ac:dyDescent="0.2">
      <c r="A780" s="31"/>
      <c r="B780" s="10" t="s">
        <v>417</v>
      </c>
      <c r="C780" s="50">
        <v>753</v>
      </c>
      <c r="D780" s="33"/>
      <c r="E780" s="15"/>
      <c r="F780" s="33"/>
    </row>
    <row r="781" spans="1:6" ht="16" x14ac:dyDescent="0.2">
      <c r="A781" s="31"/>
      <c r="B781" s="10" t="s">
        <v>418</v>
      </c>
      <c r="C781" s="50">
        <v>356</v>
      </c>
      <c r="D781" s="33"/>
      <c r="E781" s="15"/>
      <c r="F781" s="33"/>
    </row>
    <row r="782" spans="1:6" ht="16" x14ac:dyDescent="0.2">
      <c r="A782" s="31"/>
      <c r="B782" s="10" t="s">
        <v>419</v>
      </c>
      <c r="C782" s="50">
        <v>100</v>
      </c>
      <c r="D782" s="33"/>
      <c r="E782" s="15"/>
      <c r="F782" s="33"/>
    </row>
    <row r="783" spans="1:6" ht="16" x14ac:dyDescent="0.2">
      <c r="A783" s="31"/>
      <c r="B783" s="10" t="s">
        <v>420</v>
      </c>
      <c r="C783" s="50">
        <v>0</v>
      </c>
      <c r="D783" s="33"/>
      <c r="E783" s="15"/>
      <c r="F783" s="33"/>
    </row>
    <row r="784" spans="1:6" ht="16" x14ac:dyDescent="0.2">
      <c r="A784" s="31"/>
      <c r="B784" s="10" t="s">
        <v>421</v>
      </c>
      <c r="C784" s="50">
        <v>83</v>
      </c>
      <c r="D784" s="33"/>
      <c r="E784" s="15"/>
      <c r="F784" s="33"/>
    </row>
    <row r="785" spans="1:6" ht="16" x14ac:dyDescent="0.2">
      <c r="A785" s="31"/>
      <c r="B785" s="10" t="s">
        <v>422</v>
      </c>
      <c r="C785" s="50">
        <v>80</v>
      </c>
      <c r="D785" s="33"/>
      <c r="E785" s="15"/>
      <c r="F785" s="33"/>
    </row>
    <row r="786" spans="1:6" ht="16" x14ac:dyDescent="0.2">
      <c r="A786" s="31"/>
      <c r="B786" s="10" t="s">
        <v>423</v>
      </c>
      <c r="C786" s="50">
        <v>0</v>
      </c>
      <c r="D786" s="33"/>
      <c r="E786" s="15"/>
      <c r="F786" s="33"/>
    </row>
    <row r="787" spans="1:6" ht="16" x14ac:dyDescent="0.2">
      <c r="A787" s="31"/>
      <c r="B787" s="10" t="s">
        <v>424</v>
      </c>
      <c r="C787" s="50">
        <v>0</v>
      </c>
      <c r="D787" s="33"/>
      <c r="E787" s="15"/>
      <c r="F787" s="33"/>
    </row>
    <row r="788" spans="1:6" ht="16" x14ac:dyDescent="0.2">
      <c r="A788" s="31"/>
      <c r="B788" s="10" t="s">
        <v>425</v>
      </c>
      <c r="C788" s="50">
        <v>75</v>
      </c>
      <c r="D788" s="33"/>
      <c r="E788" s="15"/>
      <c r="F788" s="33"/>
    </row>
    <row r="789" spans="1:6" ht="16" x14ac:dyDescent="0.2">
      <c r="A789" s="39">
        <v>11</v>
      </c>
      <c r="B789" s="12" t="s">
        <v>1627</v>
      </c>
      <c r="C789" s="40">
        <v>1622</v>
      </c>
      <c r="D789" s="41">
        <f t="shared" ref="D789:F789" si="115">SUM(D790:D796)</f>
        <v>0</v>
      </c>
      <c r="E789" s="41">
        <f t="shared" si="115"/>
        <v>0</v>
      </c>
      <c r="F789" s="41">
        <f t="shared" si="115"/>
        <v>0</v>
      </c>
    </row>
    <row r="790" spans="1:6" ht="16" x14ac:dyDescent="0.2">
      <c r="A790" s="31"/>
      <c r="B790" s="10" t="s">
        <v>38</v>
      </c>
      <c r="C790" s="50">
        <v>899</v>
      </c>
      <c r="D790" s="33"/>
      <c r="E790" s="15"/>
      <c r="F790" s="33"/>
    </row>
    <row r="791" spans="1:6" ht="16" x14ac:dyDescent="0.2">
      <c r="A791" s="31"/>
      <c r="B791" s="10" t="s">
        <v>426</v>
      </c>
      <c r="C791" s="50">
        <v>285</v>
      </c>
      <c r="D791" s="33"/>
      <c r="E791" s="15"/>
      <c r="F791" s="33"/>
    </row>
    <row r="792" spans="1:6" ht="16" x14ac:dyDescent="0.2">
      <c r="A792" s="31"/>
      <c r="B792" s="10" t="s">
        <v>427</v>
      </c>
      <c r="C792" s="50">
        <v>79</v>
      </c>
      <c r="D792" s="33"/>
      <c r="E792" s="15"/>
      <c r="F792" s="33"/>
    </row>
    <row r="793" spans="1:6" ht="16" x14ac:dyDescent="0.2">
      <c r="A793" s="31"/>
      <c r="B793" s="10" t="s">
        <v>428</v>
      </c>
      <c r="C793" s="50">
        <v>169</v>
      </c>
      <c r="D793" s="33"/>
      <c r="E793" s="15"/>
      <c r="F793" s="33"/>
    </row>
    <row r="794" spans="1:6" ht="16" x14ac:dyDescent="0.2">
      <c r="A794" s="31"/>
      <c r="B794" s="10" t="s">
        <v>429</v>
      </c>
      <c r="C794" s="50">
        <v>162</v>
      </c>
      <c r="D794" s="33"/>
      <c r="E794" s="15"/>
      <c r="F794" s="33"/>
    </row>
    <row r="795" spans="1:6" ht="16" x14ac:dyDescent="0.2">
      <c r="A795" s="31"/>
      <c r="B795" s="10" t="s">
        <v>276</v>
      </c>
      <c r="C795" s="50">
        <v>27</v>
      </c>
      <c r="D795" s="33"/>
      <c r="E795" s="15"/>
      <c r="F795" s="33"/>
    </row>
    <row r="796" spans="1:6" ht="16" x14ac:dyDescent="0.2">
      <c r="A796" s="31"/>
      <c r="B796" s="10" t="s">
        <v>430</v>
      </c>
      <c r="C796" s="50">
        <v>1</v>
      </c>
      <c r="D796" s="33"/>
      <c r="E796" s="15"/>
      <c r="F796" s="33"/>
    </row>
    <row r="797" spans="1:6" ht="16" x14ac:dyDescent="0.2">
      <c r="A797" s="39">
        <v>12</v>
      </c>
      <c r="B797" s="12" t="s">
        <v>1628</v>
      </c>
      <c r="C797" s="40">
        <v>726</v>
      </c>
      <c r="D797" s="41">
        <f t="shared" ref="D797:F797" si="116">SUM(D798:D801)</f>
        <v>0</v>
      </c>
      <c r="E797" s="41">
        <f t="shared" si="116"/>
        <v>0</v>
      </c>
      <c r="F797" s="41">
        <f t="shared" si="116"/>
        <v>0</v>
      </c>
    </row>
    <row r="798" spans="1:6" ht="16" x14ac:dyDescent="0.2">
      <c r="A798" s="31"/>
      <c r="B798" s="10" t="s">
        <v>431</v>
      </c>
      <c r="C798" s="50">
        <v>472</v>
      </c>
      <c r="D798" s="33"/>
      <c r="E798" s="15"/>
      <c r="F798" s="33"/>
    </row>
    <row r="799" spans="1:6" ht="16" x14ac:dyDescent="0.2">
      <c r="A799" s="31"/>
      <c r="B799" s="10" t="s">
        <v>432</v>
      </c>
      <c r="C799" s="50">
        <v>7</v>
      </c>
      <c r="D799" s="33"/>
      <c r="E799" s="15"/>
      <c r="F799" s="33"/>
    </row>
    <row r="800" spans="1:6" ht="16" x14ac:dyDescent="0.2">
      <c r="A800" s="31"/>
      <c r="B800" s="10" t="s">
        <v>117</v>
      </c>
      <c r="C800" s="50">
        <v>245</v>
      </c>
      <c r="D800" s="33"/>
      <c r="E800" s="15"/>
      <c r="F800" s="33"/>
    </row>
    <row r="801" spans="1:6" ht="16" x14ac:dyDescent="0.2">
      <c r="A801" s="59"/>
      <c r="B801" s="59" t="s">
        <v>276</v>
      </c>
      <c r="C801" s="50">
        <v>2</v>
      </c>
      <c r="D801" s="33"/>
      <c r="E801" s="15"/>
      <c r="F801" s="33"/>
    </row>
    <row r="802" spans="1:6" ht="16" x14ac:dyDescent="0.2">
      <c r="A802" s="58"/>
      <c r="B802" s="55" t="s">
        <v>17</v>
      </c>
      <c r="C802" s="56">
        <v>30700</v>
      </c>
      <c r="D802" s="25">
        <f t="shared" ref="D802:F802" si="117">D803+D805+D808+D812+D820+D827+D836+D842+D850+D855+D865+D875+D878+D888</f>
        <v>1</v>
      </c>
      <c r="E802" s="25">
        <f t="shared" si="117"/>
        <v>1</v>
      </c>
      <c r="F802" s="25">
        <f t="shared" si="117"/>
        <v>100</v>
      </c>
    </row>
    <row r="803" spans="1:6" ht="16" x14ac:dyDescent="0.2">
      <c r="A803" s="39">
        <v>1</v>
      </c>
      <c r="B803" s="12" t="s">
        <v>1629</v>
      </c>
      <c r="C803" s="40">
        <v>10760</v>
      </c>
      <c r="D803" s="41">
        <f t="shared" ref="D803:E803" si="118">SUM(D804)</f>
        <v>1</v>
      </c>
      <c r="E803" s="41">
        <f t="shared" si="118"/>
        <v>1</v>
      </c>
      <c r="F803" s="41">
        <f>E803*100/D803</f>
        <v>100</v>
      </c>
    </row>
    <row r="804" spans="1:6" ht="16" x14ac:dyDescent="0.2">
      <c r="A804" s="31"/>
      <c r="B804" s="10" t="s">
        <v>433</v>
      </c>
      <c r="C804" s="50">
        <v>10760</v>
      </c>
      <c r="D804" s="33">
        <v>1</v>
      </c>
      <c r="E804" s="15">
        <v>1</v>
      </c>
      <c r="F804" s="33">
        <f>E804*100/D804</f>
        <v>100</v>
      </c>
    </row>
    <row r="805" spans="1:6" ht="16" x14ac:dyDescent="0.2">
      <c r="A805" s="39">
        <v>2</v>
      </c>
      <c r="B805" s="12" t="s">
        <v>1630</v>
      </c>
      <c r="C805" s="40">
        <v>4345</v>
      </c>
      <c r="D805" s="41">
        <f t="shared" ref="D805:F805" si="119">SUM(D806:D807)</f>
        <v>0</v>
      </c>
      <c r="E805" s="41">
        <f t="shared" si="119"/>
        <v>0</v>
      </c>
      <c r="F805" s="41">
        <f t="shared" si="119"/>
        <v>0</v>
      </c>
    </row>
    <row r="806" spans="1:6" ht="16" x14ac:dyDescent="0.2">
      <c r="A806" s="31"/>
      <c r="B806" s="10" t="s">
        <v>434</v>
      </c>
      <c r="C806" s="50">
        <v>4215</v>
      </c>
      <c r="D806" s="33"/>
      <c r="E806" s="15"/>
      <c r="F806" s="33"/>
    </row>
    <row r="807" spans="1:6" ht="16" x14ac:dyDescent="0.2">
      <c r="A807" s="31"/>
      <c r="B807" s="10" t="s">
        <v>435</v>
      </c>
      <c r="C807" s="50">
        <v>130</v>
      </c>
      <c r="D807" s="33"/>
      <c r="E807" s="15"/>
      <c r="F807" s="33"/>
    </row>
    <row r="808" spans="1:6" ht="16" x14ac:dyDescent="0.2">
      <c r="A808" s="39">
        <v>3</v>
      </c>
      <c r="B808" s="12" t="s">
        <v>1631</v>
      </c>
      <c r="C808" s="40">
        <v>817</v>
      </c>
      <c r="D808" s="41">
        <f t="shared" ref="D808:F808" si="120">SUM(D809:D811)</f>
        <v>0</v>
      </c>
      <c r="E808" s="41">
        <f t="shared" si="120"/>
        <v>0</v>
      </c>
      <c r="F808" s="41">
        <f t="shared" si="120"/>
        <v>0</v>
      </c>
    </row>
    <row r="809" spans="1:6" ht="16" x14ac:dyDescent="0.2">
      <c r="A809" s="31"/>
      <c r="B809" s="10" t="s">
        <v>436</v>
      </c>
      <c r="C809" s="50">
        <v>680</v>
      </c>
      <c r="D809" s="33"/>
      <c r="E809" s="15"/>
      <c r="F809" s="33"/>
    </row>
    <row r="810" spans="1:6" ht="16" x14ac:dyDescent="0.2">
      <c r="A810" s="31"/>
      <c r="B810" s="10" t="s">
        <v>437</v>
      </c>
      <c r="C810" s="50">
        <v>32</v>
      </c>
      <c r="D810" s="33"/>
      <c r="E810" s="15"/>
      <c r="F810" s="33"/>
    </row>
    <row r="811" spans="1:6" ht="16" x14ac:dyDescent="0.2">
      <c r="A811" s="31"/>
      <c r="B811" s="10" t="s">
        <v>438</v>
      </c>
      <c r="C811" s="50">
        <v>105</v>
      </c>
      <c r="D811" s="33"/>
      <c r="E811" s="15"/>
      <c r="F811" s="33"/>
    </row>
    <row r="812" spans="1:6" ht="16" x14ac:dyDescent="0.2">
      <c r="A812" s="39">
        <v>4</v>
      </c>
      <c r="B812" s="13" t="s">
        <v>1632</v>
      </c>
      <c r="C812" s="40">
        <v>1052</v>
      </c>
      <c r="D812" s="41">
        <f t="shared" ref="D812:F812" si="121">SUM(D813:D819)</f>
        <v>0</v>
      </c>
      <c r="E812" s="41">
        <f t="shared" si="121"/>
        <v>0</v>
      </c>
      <c r="F812" s="41">
        <f t="shared" si="121"/>
        <v>0</v>
      </c>
    </row>
    <row r="813" spans="1:6" ht="16" x14ac:dyDescent="0.2">
      <c r="A813" s="31"/>
      <c r="B813" s="11" t="s">
        <v>439</v>
      </c>
      <c r="C813" s="50">
        <v>856</v>
      </c>
      <c r="D813" s="33"/>
      <c r="E813" s="15"/>
      <c r="F813" s="33"/>
    </row>
    <row r="814" spans="1:6" ht="16" x14ac:dyDescent="0.2">
      <c r="A814" s="31"/>
      <c r="B814" s="11" t="s">
        <v>440</v>
      </c>
      <c r="C814" s="50">
        <v>59</v>
      </c>
      <c r="D814" s="33"/>
      <c r="E814" s="15"/>
      <c r="F814" s="33"/>
    </row>
    <row r="815" spans="1:6" ht="16" x14ac:dyDescent="0.2">
      <c r="A815" s="31"/>
      <c r="B815" s="11" t="s">
        <v>441</v>
      </c>
      <c r="C815" s="50">
        <v>10</v>
      </c>
      <c r="D815" s="33"/>
      <c r="E815" s="15"/>
      <c r="F815" s="33"/>
    </row>
    <row r="816" spans="1:6" ht="16" x14ac:dyDescent="0.2">
      <c r="A816" s="31"/>
      <c r="B816" s="11" t="s">
        <v>442</v>
      </c>
      <c r="C816" s="50">
        <v>52</v>
      </c>
      <c r="D816" s="33"/>
      <c r="E816" s="15"/>
      <c r="F816" s="33"/>
    </row>
    <row r="817" spans="1:6" ht="16" x14ac:dyDescent="0.2">
      <c r="A817" s="31"/>
      <c r="B817" s="11" t="s">
        <v>443</v>
      </c>
      <c r="C817" s="50">
        <v>39</v>
      </c>
      <c r="D817" s="33"/>
      <c r="E817" s="15"/>
      <c r="F817" s="33"/>
    </row>
    <row r="818" spans="1:6" ht="16" x14ac:dyDescent="0.2">
      <c r="A818" s="31"/>
      <c r="B818" s="11" t="s">
        <v>444</v>
      </c>
      <c r="C818" s="50">
        <v>35</v>
      </c>
      <c r="D818" s="33"/>
      <c r="E818" s="15"/>
      <c r="F818" s="33"/>
    </row>
    <row r="819" spans="1:6" ht="16" x14ac:dyDescent="0.2">
      <c r="A819" s="31"/>
      <c r="B819" s="11" t="s">
        <v>204</v>
      </c>
      <c r="C819" s="50">
        <v>1</v>
      </c>
      <c r="D819" s="33"/>
      <c r="E819" s="15"/>
      <c r="F819" s="33"/>
    </row>
    <row r="820" spans="1:6" ht="16" x14ac:dyDescent="0.2">
      <c r="A820" s="39">
        <v>5</v>
      </c>
      <c r="B820" s="12" t="s">
        <v>1633</v>
      </c>
      <c r="C820" s="40">
        <v>648</v>
      </c>
      <c r="D820" s="41">
        <f t="shared" ref="D820:F820" si="122">SUM(D821:D826)</f>
        <v>0</v>
      </c>
      <c r="E820" s="41">
        <f t="shared" si="122"/>
        <v>0</v>
      </c>
      <c r="F820" s="41">
        <f t="shared" si="122"/>
        <v>0</v>
      </c>
    </row>
    <row r="821" spans="1:6" ht="16" x14ac:dyDescent="0.2">
      <c r="A821" s="31"/>
      <c r="B821" s="10" t="s">
        <v>445</v>
      </c>
      <c r="C821" s="50">
        <v>295</v>
      </c>
      <c r="D821" s="33"/>
      <c r="E821" s="15"/>
      <c r="F821" s="33"/>
    </row>
    <row r="822" spans="1:6" ht="16" x14ac:dyDescent="0.2">
      <c r="A822" s="31"/>
      <c r="B822" s="10" t="s">
        <v>446</v>
      </c>
      <c r="C822" s="50">
        <v>0</v>
      </c>
      <c r="D822" s="33"/>
      <c r="E822" s="15"/>
      <c r="F822" s="33"/>
    </row>
    <row r="823" spans="1:6" ht="16" x14ac:dyDescent="0.2">
      <c r="A823" s="31"/>
      <c r="B823" s="10" t="s">
        <v>447</v>
      </c>
      <c r="C823" s="50">
        <v>106</v>
      </c>
      <c r="D823" s="33"/>
      <c r="E823" s="15"/>
      <c r="F823" s="33"/>
    </row>
    <row r="824" spans="1:6" ht="16" x14ac:dyDescent="0.2">
      <c r="A824" s="31"/>
      <c r="B824" s="10" t="s">
        <v>448</v>
      </c>
      <c r="C824" s="50">
        <v>123</v>
      </c>
      <c r="D824" s="33"/>
      <c r="E824" s="15"/>
      <c r="F824" s="33"/>
    </row>
    <row r="825" spans="1:6" ht="16" x14ac:dyDescent="0.2">
      <c r="A825" s="31"/>
      <c r="B825" s="10" t="s">
        <v>449</v>
      </c>
      <c r="C825" s="50">
        <v>59</v>
      </c>
      <c r="D825" s="33"/>
      <c r="E825" s="15"/>
      <c r="F825" s="33"/>
    </row>
    <row r="826" spans="1:6" ht="16" x14ac:dyDescent="0.2">
      <c r="A826" s="31"/>
      <c r="B826" s="10" t="s">
        <v>450</v>
      </c>
      <c r="C826" s="50">
        <v>65</v>
      </c>
      <c r="D826" s="33"/>
      <c r="E826" s="15"/>
      <c r="F826" s="33"/>
    </row>
    <row r="827" spans="1:6" ht="16" x14ac:dyDescent="0.2">
      <c r="A827" s="39">
        <v>6</v>
      </c>
      <c r="B827" s="12" t="s">
        <v>1634</v>
      </c>
      <c r="C827" s="40">
        <v>1323</v>
      </c>
      <c r="D827" s="41">
        <f t="shared" ref="D827:F827" si="123">SUM(D828:D835)</f>
        <v>0</v>
      </c>
      <c r="E827" s="41">
        <f t="shared" si="123"/>
        <v>0</v>
      </c>
      <c r="F827" s="41">
        <f t="shared" si="123"/>
        <v>0</v>
      </c>
    </row>
    <row r="828" spans="1:6" ht="16" x14ac:dyDescent="0.2">
      <c r="A828" s="31"/>
      <c r="B828" s="10" t="s">
        <v>451</v>
      </c>
      <c r="C828" s="50">
        <v>532</v>
      </c>
      <c r="D828" s="33"/>
      <c r="E828" s="15"/>
      <c r="F828" s="33"/>
    </row>
    <row r="829" spans="1:6" ht="16" x14ac:dyDescent="0.2">
      <c r="A829" s="31"/>
      <c r="B829" s="10" t="s">
        <v>452</v>
      </c>
      <c r="C829" s="50">
        <v>0</v>
      </c>
      <c r="D829" s="33"/>
      <c r="E829" s="15"/>
      <c r="F829" s="33"/>
    </row>
    <row r="830" spans="1:6" ht="16" x14ac:dyDescent="0.2">
      <c r="A830" s="31"/>
      <c r="B830" s="10" t="s">
        <v>453</v>
      </c>
      <c r="C830" s="50">
        <v>71</v>
      </c>
      <c r="D830" s="33"/>
      <c r="E830" s="15"/>
      <c r="F830" s="33"/>
    </row>
    <row r="831" spans="1:6" ht="16" x14ac:dyDescent="0.2">
      <c r="A831" s="31"/>
      <c r="B831" s="10" t="s">
        <v>454</v>
      </c>
      <c r="C831" s="50">
        <v>337</v>
      </c>
      <c r="D831" s="33"/>
      <c r="E831" s="15"/>
      <c r="F831" s="33"/>
    </row>
    <row r="832" spans="1:6" ht="16" x14ac:dyDescent="0.2">
      <c r="A832" s="31"/>
      <c r="B832" s="10" t="s">
        <v>455</v>
      </c>
      <c r="C832" s="50">
        <v>173</v>
      </c>
      <c r="D832" s="33"/>
      <c r="E832" s="15"/>
      <c r="F832" s="33"/>
    </row>
    <row r="833" spans="1:6" ht="16" x14ac:dyDescent="0.2">
      <c r="A833" s="31"/>
      <c r="B833" s="10" t="s">
        <v>456</v>
      </c>
      <c r="C833" s="50">
        <v>0</v>
      </c>
      <c r="D833" s="33"/>
      <c r="E833" s="15"/>
      <c r="F833" s="33"/>
    </row>
    <row r="834" spans="1:6" ht="16" x14ac:dyDescent="0.2">
      <c r="A834" s="31"/>
      <c r="B834" s="10" t="s">
        <v>457</v>
      </c>
      <c r="C834" s="50">
        <v>128</v>
      </c>
      <c r="D834" s="33"/>
      <c r="E834" s="15"/>
      <c r="F834" s="33"/>
    </row>
    <row r="835" spans="1:6" ht="16" x14ac:dyDescent="0.2">
      <c r="A835" s="31"/>
      <c r="B835" s="10" t="s">
        <v>458</v>
      </c>
      <c r="C835" s="50">
        <v>82</v>
      </c>
      <c r="D835" s="33"/>
      <c r="E835" s="15"/>
      <c r="F835" s="33"/>
    </row>
    <row r="836" spans="1:6" ht="16" x14ac:dyDescent="0.2">
      <c r="A836" s="39">
        <v>7</v>
      </c>
      <c r="B836" s="12" t="s">
        <v>1635</v>
      </c>
      <c r="C836" s="40">
        <v>1274</v>
      </c>
      <c r="D836" s="41">
        <f t="shared" ref="D836:F836" si="124">SUM(D837:D841)</f>
        <v>0</v>
      </c>
      <c r="E836" s="41">
        <f t="shared" si="124"/>
        <v>0</v>
      </c>
      <c r="F836" s="41">
        <f t="shared" si="124"/>
        <v>0</v>
      </c>
    </row>
    <row r="837" spans="1:6" ht="16" x14ac:dyDescent="0.2">
      <c r="A837" s="31"/>
      <c r="B837" s="10" t="s">
        <v>459</v>
      </c>
      <c r="C837" s="50">
        <v>896</v>
      </c>
      <c r="D837" s="33"/>
      <c r="E837" s="15"/>
      <c r="F837" s="33"/>
    </row>
    <row r="838" spans="1:6" ht="16" x14ac:dyDescent="0.2">
      <c r="A838" s="31"/>
      <c r="B838" s="10" t="s">
        <v>460</v>
      </c>
      <c r="C838" s="50">
        <v>212</v>
      </c>
      <c r="D838" s="33"/>
      <c r="E838" s="15"/>
      <c r="F838" s="33"/>
    </row>
    <row r="839" spans="1:6" ht="16" x14ac:dyDescent="0.2">
      <c r="A839" s="31"/>
      <c r="B839" s="10" t="s">
        <v>461</v>
      </c>
      <c r="C839" s="50">
        <v>0</v>
      </c>
      <c r="D839" s="33"/>
      <c r="E839" s="15"/>
      <c r="F839" s="33"/>
    </row>
    <row r="840" spans="1:6" ht="16" x14ac:dyDescent="0.2">
      <c r="A840" s="31"/>
      <c r="B840" s="10" t="s">
        <v>462</v>
      </c>
      <c r="C840" s="50">
        <v>91</v>
      </c>
      <c r="D840" s="33"/>
      <c r="E840" s="15"/>
      <c r="F840" s="33"/>
    </row>
    <row r="841" spans="1:6" ht="16" x14ac:dyDescent="0.2">
      <c r="A841" s="31"/>
      <c r="B841" s="10" t="s">
        <v>463</v>
      </c>
      <c r="C841" s="50">
        <v>71</v>
      </c>
      <c r="D841" s="33"/>
      <c r="E841" s="15"/>
      <c r="F841" s="33"/>
    </row>
    <row r="842" spans="1:6" ht="16" x14ac:dyDescent="0.2">
      <c r="A842" s="39">
        <v>8</v>
      </c>
      <c r="B842" s="12" t="s">
        <v>1636</v>
      </c>
      <c r="C842" s="40">
        <v>1802</v>
      </c>
      <c r="D842" s="41">
        <f t="shared" ref="D842:F842" si="125">SUM(D843:D849)</f>
        <v>0</v>
      </c>
      <c r="E842" s="41">
        <f t="shared" si="125"/>
        <v>0</v>
      </c>
      <c r="F842" s="41">
        <f t="shared" si="125"/>
        <v>0</v>
      </c>
    </row>
    <row r="843" spans="1:6" ht="16" x14ac:dyDescent="0.2">
      <c r="A843" s="31"/>
      <c r="B843" s="10" t="s">
        <v>278</v>
      </c>
      <c r="C843" s="50">
        <v>848</v>
      </c>
      <c r="D843" s="33"/>
      <c r="E843" s="15"/>
      <c r="F843" s="33"/>
    </row>
    <row r="844" spans="1:6" ht="16" x14ac:dyDescent="0.2">
      <c r="A844" s="31"/>
      <c r="B844" s="10" t="s">
        <v>162</v>
      </c>
      <c r="C844" s="50">
        <v>233</v>
      </c>
      <c r="D844" s="33"/>
      <c r="E844" s="15"/>
      <c r="F844" s="33"/>
    </row>
    <row r="845" spans="1:6" ht="16" x14ac:dyDescent="0.2">
      <c r="A845" s="31"/>
      <c r="B845" s="10" t="s">
        <v>464</v>
      </c>
      <c r="C845" s="50">
        <v>146</v>
      </c>
      <c r="D845" s="33"/>
      <c r="E845" s="15"/>
      <c r="F845" s="33"/>
    </row>
    <row r="846" spans="1:6" ht="16" x14ac:dyDescent="0.2">
      <c r="A846" s="31"/>
      <c r="B846" s="10" t="s">
        <v>465</v>
      </c>
      <c r="C846" s="50">
        <v>68</v>
      </c>
      <c r="D846" s="33"/>
      <c r="E846" s="15"/>
      <c r="F846" s="33"/>
    </row>
    <row r="847" spans="1:6" ht="16" x14ac:dyDescent="0.2">
      <c r="A847" s="31"/>
      <c r="B847" s="10" t="s">
        <v>466</v>
      </c>
      <c r="C847" s="50">
        <v>381</v>
      </c>
      <c r="D847" s="33"/>
      <c r="E847" s="15"/>
      <c r="F847" s="33"/>
    </row>
    <row r="848" spans="1:6" ht="16" x14ac:dyDescent="0.2">
      <c r="A848" s="31"/>
      <c r="B848" s="10" t="s">
        <v>467</v>
      </c>
      <c r="C848" s="50">
        <v>6</v>
      </c>
      <c r="D848" s="33"/>
      <c r="E848" s="15"/>
      <c r="F848" s="33"/>
    </row>
    <row r="849" spans="1:6" ht="16" x14ac:dyDescent="0.2">
      <c r="A849" s="31"/>
      <c r="B849" s="10" t="s">
        <v>468</v>
      </c>
      <c r="C849" s="50">
        <v>120</v>
      </c>
      <c r="D849" s="33"/>
      <c r="E849" s="15"/>
      <c r="F849" s="33"/>
    </row>
    <row r="850" spans="1:6" ht="16" x14ac:dyDescent="0.2">
      <c r="A850" s="39">
        <v>9</v>
      </c>
      <c r="B850" s="12" t="s">
        <v>1637</v>
      </c>
      <c r="C850" s="40">
        <v>562</v>
      </c>
      <c r="D850" s="41">
        <f t="shared" ref="D850:F850" si="126">SUM(D851:D854)</f>
        <v>0</v>
      </c>
      <c r="E850" s="41">
        <f t="shared" si="126"/>
        <v>0</v>
      </c>
      <c r="F850" s="41">
        <f t="shared" si="126"/>
        <v>0</v>
      </c>
    </row>
    <row r="851" spans="1:6" ht="16" x14ac:dyDescent="0.2">
      <c r="A851" s="31"/>
      <c r="B851" s="10" t="s">
        <v>469</v>
      </c>
      <c r="C851" s="50">
        <v>217</v>
      </c>
      <c r="D851" s="33"/>
      <c r="E851" s="15"/>
      <c r="F851" s="33"/>
    </row>
    <row r="852" spans="1:6" ht="16" x14ac:dyDescent="0.2">
      <c r="A852" s="31"/>
      <c r="B852" s="10" t="s">
        <v>470</v>
      </c>
      <c r="C852" s="50">
        <v>144</v>
      </c>
      <c r="D852" s="33"/>
      <c r="E852" s="15"/>
      <c r="F852" s="33"/>
    </row>
    <row r="853" spans="1:6" ht="16" x14ac:dyDescent="0.2">
      <c r="A853" s="31"/>
      <c r="B853" s="10" t="s">
        <v>471</v>
      </c>
      <c r="C853" s="50">
        <v>131</v>
      </c>
      <c r="D853" s="33"/>
      <c r="E853" s="15"/>
      <c r="F853" s="33"/>
    </row>
    <row r="854" spans="1:6" ht="16" x14ac:dyDescent="0.2">
      <c r="A854" s="31"/>
      <c r="B854" s="10" t="s">
        <v>472</v>
      </c>
      <c r="C854" s="50">
        <v>70</v>
      </c>
      <c r="D854" s="33"/>
      <c r="E854" s="15"/>
      <c r="F854" s="33"/>
    </row>
    <row r="855" spans="1:6" ht="16" x14ac:dyDescent="0.2">
      <c r="A855" s="39">
        <v>10</v>
      </c>
      <c r="B855" s="12" t="s">
        <v>1638</v>
      </c>
      <c r="C855" s="40">
        <v>2348</v>
      </c>
      <c r="D855" s="41">
        <f t="shared" ref="D855:F855" si="127">SUM(D856:D864)</f>
        <v>0</v>
      </c>
      <c r="E855" s="41">
        <f t="shared" si="127"/>
        <v>0</v>
      </c>
      <c r="F855" s="41">
        <f t="shared" si="127"/>
        <v>0</v>
      </c>
    </row>
    <row r="856" spans="1:6" ht="16" x14ac:dyDescent="0.2">
      <c r="A856" s="31"/>
      <c r="B856" s="10" t="s">
        <v>473</v>
      </c>
      <c r="C856" s="50">
        <v>1078</v>
      </c>
      <c r="D856" s="33"/>
      <c r="E856" s="15"/>
      <c r="F856" s="33"/>
    </row>
    <row r="857" spans="1:6" ht="16" x14ac:dyDescent="0.2">
      <c r="A857" s="31"/>
      <c r="B857" s="10" t="s">
        <v>474</v>
      </c>
      <c r="C857" s="50">
        <v>16</v>
      </c>
      <c r="D857" s="33"/>
      <c r="E857" s="15"/>
      <c r="F857" s="33"/>
    </row>
    <row r="858" spans="1:6" ht="16" x14ac:dyDescent="0.2">
      <c r="A858" s="31"/>
      <c r="B858" s="10" t="s">
        <v>475</v>
      </c>
      <c r="C858" s="50">
        <v>439</v>
      </c>
      <c r="D858" s="33"/>
      <c r="E858" s="15"/>
      <c r="F858" s="33"/>
    </row>
    <row r="859" spans="1:6" ht="16" x14ac:dyDescent="0.2">
      <c r="A859" s="31"/>
      <c r="B859" s="10" t="s">
        <v>476</v>
      </c>
      <c r="C859" s="50">
        <v>245</v>
      </c>
      <c r="D859" s="33"/>
      <c r="E859" s="15"/>
      <c r="F859" s="33"/>
    </row>
    <row r="860" spans="1:6" ht="16" x14ac:dyDescent="0.2">
      <c r="A860" s="31"/>
      <c r="B860" s="10" t="s">
        <v>477</v>
      </c>
      <c r="C860" s="50">
        <v>166</v>
      </c>
      <c r="D860" s="33"/>
      <c r="E860" s="15"/>
      <c r="F860" s="33"/>
    </row>
    <row r="861" spans="1:6" ht="16" x14ac:dyDescent="0.2">
      <c r="A861" s="31"/>
      <c r="B861" s="10" t="s">
        <v>478</v>
      </c>
      <c r="C861" s="50">
        <v>361</v>
      </c>
      <c r="D861" s="33"/>
      <c r="E861" s="15"/>
      <c r="F861" s="33"/>
    </row>
    <row r="862" spans="1:6" ht="16" x14ac:dyDescent="0.2">
      <c r="A862" s="31"/>
      <c r="B862" s="10" t="s">
        <v>479</v>
      </c>
      <c r="C862" s="50">
        <v>22</v>
      </c>
      <c r="D862" s="33"/>
      <c r="E862" s="15"/>
      <c r="F862" s="33"/>
    </row>
    <row r="863" spans="1:6" ht="16" x14ac:dyDescent="0.2">
      <c r="A863" s="31"/>
      <c r="B863" s="10" t="s">
        <v>480</v>
      </c>
      <c r="C863" s="50">
        <v>16</v>
      </c>
      <c r="D863" s="33"/>
      <c r="E863" s="15"/>
      <c r="F863" s="33"/>
    </row>
    <row r="864" spans="1:6" ht="16" x14ac:dyDescent="0.2">
      <c r="A864" s="31"/>
      <c r="B864" s="10" t="s">
        <v>481</v>
      </c>
      <c r="C864" s="50">
        <v>5</v>
      </c>
      <c r="D864" s="33"/>
      <c r="E864" s="15"/>
      <c r="F864" s="33"/>
    </row>
    <row r="865" spans="1:6" ht="16" x14ac:dyDescent="0.2">
      <c r="A865" s="39">
        <v>11</v>
      </c>
      <c r="B865" s="12" t="s">
        <v>1639</v>
      </c>
      <c r="C865" s="40">
        <v>1250</v>
      </c>
      <c r="D865" s="41">
        <f t="shared" ref="D865:F865" si="128">SUM(D866:D874)</f>
        <v>0</v>
      </c>
      <c r="E865" s="41">
        <f t="shared" si="128"/>
        <v>0</v>
      </c>
      <c r="F865" s="41">
        <f t="shared" si="128"/>
        <v>0</v>
      </c>
    </row>
    <row r="866" spans="1:6" ht="16" x14ac:dyDescent="0.2">
      <c r="A866" s="31"/>
      <c r="B866" s="10" t="s">
        <v>482</v>
      </c>
      <c r="C866" s="50">
        <v>459</v>
      </c>
      <c r="D866" s="33"/>
      <c r="E866" s="15"/>
      <c r="F866" s="33"/>
    </row>
    <row r="867" spans="1:6" ht="16" x14ac:dyDescent="0.2">
      <c r="A867" s="31"/>
      <c r="B867" s="10" t="s">
        <v>483</v>
      </c>
      <c r="C867" s="50">
        <v>270</v>
      </c>
      <c r="D867" s="33"/>
      <c r="E867" s="15"/>
      <c r="F867" s="33"/>
    </row>
    <row r="868" spans="1:6" ht="16" x14ac:dyDescent="0.2">
      <c r="A868" s="31"/>
      <c r="B868" s="10" t="s">
        <v>484</v>
      </c>
      <c r="C868" s="50">
        <v>74</v>
      </c>
      <c r="D868" s="33"/>
      <c r="E868" s="15"/>
      <c r="F868" s="33"/>
    </row>
    <row r="869" spans="1:6" ht="16" x14ac:dyDescent="0.2">
      <c r="A869" s="31"/>
      <c r="B869" s="10" t="s">
        <v>485</v>
      </c>
      <c r="C869" s="50">
        <v>32</v>
      </c>
      <c r="D869" s="33"/>
      <c r="E869" s="15"/>
      <c r="F869" s="33"/>
    </row>
    <row r="870" spans="1:6" ht="16" x14ac:dyDescent="0.2">
      <c r="A870" s="31"/>
      <c r="B870" s="10" t="s">
        <v>486</v>
      </c>
      <c r="C870" s="50">
        <v>86</v>
      </c>
      <c r="D870" s="33"/>
      <c r="E870" s="15"/>
      <c r="F870" s="33"/>
    </row>
    <row r="871" spans="1:6" ht="16" x14ac:dyDescent="0.2">
      <c r="A871" s="31"/>
      <c r="B871" s="10" t="s">
        <v>487</v>
      </c>
      <c r="C871" s="50">
        <v>11</v>
      </c>
      <c r="D871" s="33"/>
      <c r="E871" s="15"/>
      <c r="F871" s="33"/>
    </row>
    <row r="872" spans="1:6" ht="16" x14ac:dyDescent="0.2">
      <c r="A872" s="31"/>
      <c r="B872" s="10" t="s">
        <v>488</v>
      </c>
      <c r="C872" s="50">
        <v>0</v>
      </c>
      <c r="D872" s="33"/>
      <c r="E872" s="15"/>
      <c r="F872" s="33"/>
    </row>
    <row r="873" spans="1:6" ht="16" x14ac:dyDescent="0.2">
      <c r="A873" s="31"/>
      <c r="B873" s="10" t="s">
        <v>489</v>
      </c>
      <c r="C873" s="50">
        <v>68</v>
      </c>
      <c r="D873" s="33"/>
      <c r="E873" s="15"/>
      <c r="F873" s="33"/>
    </row>
    <row r="874" spans="1:6" ht="16" x14ac:dyDescent="0.2">
      <c r="A874" s="31"/>
      <c r="B874" s="10" t="s">
        <v>490</v>
      </c>
      <c r="C874" s="50">
        <v>250</v>
      </c>
      <c r="D874" s="33"/>
      <c r="E874" s="15"/>
      <c r="F874" s="33"/>
    </row>
    <row r="875" spans="1:6" ht="16" x14ac:dyDescent="0.2">
      <c r="A875" s="39">
        <v>12</v>
      </c>
      <c r="B875" s="12" t="s">
        <v>1640</v>
      </c>
      <c r="C875" s="40">
        <v>1187</v>
      </c>
      <c r="D875" s="41">
        <f t="shared" ref="D875:F875" si="129">SUM(D876:D877)</f>
        <v>0</v>
      </c>
      <c r="E875" s="41">
        <f t="shared" si="129"/>
        <v>0</v>
      </c>
      <c r="F875" s="41">
        <f t="shared" si="129"/>
        <v>0</v>
      </c>
    </row>
    <row r="876" spans="1:6" ht="16" x14ac:dyDescent="0.2">
      <c r="A876" s="31"/>
      <c r="B876" s="10" t="s">
        <v>491</v>
      </c>
      <c r="C876" s="50">
        <v>1181</v>
      </c>
      <c r="D876" s="33"/>
      <c r="E876" s="15"/>
      <c r="F876" s="33"/>
    </row>
    <row r="877" spans="1:6" ht="16" x14ac:dyDescent="0.2">
      <c r="A877" s="31"/>
      <c r="B877" s="10" t="s">
        <v>492</v>
      </c>
      <c r="C877" s="50">
        <v>6</v>
      </c>
      <c r="D877" s="33"/>
      <c r="E877" s="15"/>
      <c r="F877" s="33"/>
    </row>
    <row r="878" spans="1:6" ht="16" x14ac:dyDescent="0.2">
      <c r="A878" s="39">
        <v>13</v>
      </c>
      <c r="B878" s="12" t="s">
        <v>1641</v>
      </c>
      <c r="C878" s="40">
        <v>648</v>
      </c>
      <c r="D878" s="41">
        <f t="shared" ref="D878:F878" si="130">SUM(D879:D887)</f>
        <v>0</v>
      </c>
      <c r="E878" s="41">
        <f t="shared" si="130"/>
        <v>0</v>
      </c>
      <c r="F878" s="41">
        <f t="shared" si="130"/>
        <v>0</v>
      </c>
    </row>
    <row r="879" spans="1:6" ht="16" x14ac:dyDescent="0.2">
      <c r="A879" s="31"/>
      <c r="B879" s="10" t="s">
        <v>493</v>
      </c>
      <c r="C879" s="50">
        <v>306</v>
      </c>
      <c r="D879" s="33"/>
      <c r="E879" s="15"/>
      <c r="F879" s="33"/>
    </row>
    <row r="880" spans="1:6" ht="16" x14ac:dyDescent="0.2">
      <c r="A880" s="31"/>
      <c r="B880" s="10" t="s">
        <v>494</v>
      </c>
      <c r="C880" s="50">
        <v>79</v>
      </c>
      <c r="D880" s="33"/>
      <c r="E880" s="15"/>
      <c r="F880" s="33"/>
    </row>
    <row r="881" spans="1:6" ht="16" x14ac:dyDescent="0.2">
      <c r="A881" s="31"/>
      <c r="B881" s="10" t="s">
        <v>495</v>
      </c>
      <c r="C881" s="50">
        <v>51</v>
      </c>
      <c r="D881" s="33"/>
      <c r="E881" s="15"/>
      <c r="F881" s="33"/>
    </row>
    <row r="882" spans="1:6" ht="16" x14ac:dyDescent="0.2">
      <c r="A882" s="31"/>
      <c r="B882" s="10" t="s">
        <v>496</v>
      </c>
      <c r="C882" s="50">
        <v>37</v>
      </c>
      <c r="D882" s="33"/>
      <c r="E882" s="15"/>
      <c r="F882" s="33"/>
    </row>
    <row r="883" spans="1:6" ht="16" x14ac:dyDescent="0.2">
      <c r="A883" s="31"/>
      <c r="B883" s="10" t="s">
        <v>497</v>
      </c>
      <c r="C883" s="50">
        <v>126</v>
      </c>
      <c r="D883" s="33"/>
      <c r="E883" s="15"/>
      <c r="F883" s="33"/>
    </row>
    <row r="884" spans="1:6" ht="16" x14ac:dyDescent="0.2">
      <c r="A884" s="31"/>
      <c r="B884" s="10" t="s">
        <v>498</v>
      </c>
      <c r="C884" s="50">
        <v>12</v>
      </c>
      <c r="D884" s="33"/>
      <c r="E884" s="15"/>
      <c r="F884" s="33"/>
    </row>
    <row r="885" spans="1:6" ht="16" x14ac:dyDescent="0.2">
      <c r="A885" s="31"/>
      <c r="B885" s="10" t="s">
        <v>499</v>
      </c>
      <c r="C885" s="50">
        <v>28</v>
      </c>
      <c r="D885" s="33"/>
      <c r="E885" s="15"/>
      <c r="F885" s="33"/>
    </row>
    <row r="886" spans="1:6" ht="16" x14ac:dyDescent="0.2">
      <c r="A886" s="31"/>
      <c r="B886" s="10" t="s">
        <v>500</v>
      </c>
      <c r="C886" s="50">
        <v>7</v>
      </c>
      <c r="D886" s="33"/>
      <c r="E886" s="15"/>
      <c r="F886" s="33"/>
    </row>
    <row r="887" spans="1:6" ht="16" x14ac:dyDescent="0.2">
      <c r="A887" s="31"/>
      <c r="B887" s="10" t="s">
        <v>501</v>
      </c>
      <c r="C887" s="50">
        <v>2</v>
      </c>
      <c r="D887" s="33"/>
      <c r="E887" s="15"/>
      <c r="F887" s="33"/>
    </row>
    <row r="888" spans="1:6" ht="16" x14ac:dyDescent="0.2">
      <c r="A888" s="39">
        <v>14</v>
      </c>
      <c r="B888" s="12" t="s">
        <v>1642</v>
      </c>
      <c r="C888" s="40">
        <v>2624</v>
      </c>
      <c r="D888" s="41">
        <f t="shared" ref="D888:F888" si="131">SUM(D889:D898)</f>
        <v>0</v>
      </c>
      <c r="E888" s="41">
        <f t="shared" si="131"/>
        <v>0</v>
      </c>
      <c r="F888" s="41">
        <f t="shared" si="131"/>
        <v>0</v>
      </c>
    </row>
    <row r="889" spans="1:6" ht="16" x14ac:dyDescent="0.2">
      <c r="A889" s="31"/>
      <c r="B889" s="10" t="s">
        <v>502</v>
      </c>
      <c r="C889" s="50">
        <v>795</v>
      </c>
      <c r="D889" s="33"/>
      <c r="E889" s="15"/>
      <c r="F889" s="33"/>
    </row>
    <row r="890" spans="1:6" ht="16" x14ac:dyDescent="0.2">
      <c r="A890" s="31"/>
      <c r="B890" s="10" t="s">
        <v>503</v>
      </c>
      <c r="C890" s="50">
        <v>66</v>
      </c>
      <c r="D890" s="33"/>
      <c r="E890" s="15"/>
      <c r="F890" s="33"/>
    </row>
    <row r="891" spans="1:6" ht="16" x14ac:dyDescent="0.2">
      <c r="A891" s="31"/>
      <c r="B891" s="10" t="s">
        <v>504</v>
      </c>
      <c r="C891" s="50">
        <v>242</v>
      </c>
      <c r="D891" s="33"/>
      <c r="E891" s="15"/>
      <c r="F891" s="33"/>
    </row>
    <row r="892" spans="1:6" ht="16" x14ac:dyDescent="0.2">
      <c r="A892" s="31"/>
      <c r="B892" s="10" t="s">
        <v>505</v>
      </c>
      <c r="C892" s="50">
        <v>251</v>
      </c>
      <c r="D892" s="33"/>
      <c r="E892" s="15"/>
      <c r="F892" s="33"/>
    </row>
    <row r="893" spans="1:6" ht="16" x14ac:dyDescent="0.2">
      <c r="A893" s="31"/>
      <c r="B893" s="10" t="s">
        <v>506</v>
      </c>
      <c r="C893" s="50">
        <v>612</v>
      </c>
      <c r="D893" s="33"/>
      <c r="E893" s="15"/>
      <c r="F893" s="33"/>
    </row>
    <row r="894" spans="1:6" ht="16" x14ac:dyDescent="0.2">
      <c r="A894" s="31"/>
      <c r="B894" s="10" t="s">
        <v>507</v>
      </c>
      <c r="C894" s="50">
        <v>183</v>
      </c>
      <c r="D894" s="33"/>
      <c r="E894" s="15"/>
      <c r="F894" s="33"/>
    </row>
    <row r="895" spans="1:6" ht="16" x14ac:dyDescent="0.2">
      <c r="A895" s="31"/>
      <c r="B895" s="10" t="s">
        <v>508</v>
      </c>
      <c r="C895" s="50">
        <v>269</v>
      </c>
      <c r="D895" s="33"/>
      <c r="E895" s="15"/>
      <c r="F895" s="33"/>
    </row>
    <row r="896" spans="1:6" ht="16" x14ac:dyDescent="0.2">
      <c r="A896" s="31"/>
      <c r="B896" s="10" t="s">
        <v>509</v>
      </c>
      <c r="C896" s="50">
        <v>19</v>
      </c>
      <c r="D896" s="33"/>
      <c r="E896" s="15"/>
      <c r="F896" s="33"/>
    </row>
    <row r="897" spans="1:6" ht="16" x14ac:dyDescent="0.2">
      <c r="A897" s="31"/>
      <c r="B897" s="10" t="s">
        <v>510</v>
      </c>
      <c r="C897" s="33">
        <v>55</v>
      </c>
      <c r="D897" s="33"/>
      <c r="E897" s="15"/>
      <c r="F897" s="33"/>
    </row>
    <row r="898" spans="1:6" ht="16" x14ac:dyDescent="0.2">
      <c r="A898" s="59"/>
      <c r="B898" s="10" t="s">
        <v>511</v>
      </c>
      <c r="C898" s="33">
        <v>132</v>
      </c>
      <c r="D898" s="33"/>
      <c r="E898" s="15"/>
      <c r="F898" s="33"/>
    </row>
    <row r="899" spans="1:6" ht="16" x14ac:dyDescent="0.2">
      <c r="A899" s="58"/>
      <c r="B899" s="55" t="s">
        <v>18</v>
      </c>
      <c r="C899" s="56">
        <v>29700</v>
      </c>
      <c r="D899" s="25">
        <f t="shared" ref="D899:E899" si="132">D900+D903+D905+D910+D913+D919+D924+D927+D931+D936+D941+D945+D949</f>
        <v>0</v>
      </c>
      <c r="E899" s="25">
        <f t="shared" si="132"/>
        <v>0</v>
      </c>
      <c r="F899" s="25" t="s">
        <v>1808</v>
      </c>
    </row>
    <row r="900" spans="1:6" ht="16" x14ac:dyDescent="0.2">
      <c r="A900" s="39">
        <v>1</v>
      </c>
      <c r="B900" s="12" t="s">
        <v>1643</v>
      </c>
      <c r="C900" s="40">
        <v>6628</v>
      </c>
      <c r="D900" s="41">
        <f t="shared" ref="D900:F900" si="133">SUM(D901:D902)</f>
        <v>0</v>
      </c>
      <c r="E900" s="41">
        <f t="shared" si="133"/>
        <v>0</v>
      </c>
      <c r="F900" s="41">
        <f t="shared" si="133"/>
        <v>0</v>
      </c>
    </row>
    <row r="901" spans="1:6" ht="16" x14ac:dyDescent="0.2">
      <c r="A901" s="31"/>
      <c r="B901" s="10" t="s">
        <v>7</v>
      </c>
      <c r="C901" s="50">
        <v>6504</v>
      </c>
      <c r="D901" s="33"/>
      <c r="E901" s="15"/>
      <c r="F901" s="33"/>
    </row>
    <row r="902" spans="1:6" ht="16" x14ac:dyDescent="0.2">
      <c r="A902" s="31"/>
      <c r="B902" s="10" t="s">
        <v>512</v>
      </c>
      <c r="C902" s="50">
        <v>224</v>
      </c>
      <c r="D902" s="33"/>
      <c r="E902" s="15"/>
      <c r="F902" s="33"/>
    </row>
    <row r="903" spans="1:6" ht="16" x14ac:dyDescent="0.2">
      <c r="A903" s="39">
        <v>2</v>
      </c>
      <c r="B903" s="12" t="s">
        <v>1644</v>
      </c>
      <c r="C903" s="40">
        <v>804</v>
      </c>
      <c r="D903" s="41">
        <f t="shared" ref="D903:F903" si="134">SUM(D904)</f>
        <v>0</v>
      </c>
      <c r="E903" s="41">
        <f t="shared" si="134"/>
        <v>0</v>
      </c>
      <c r="F903" s="41">
        <f t="shared" si="134"/>
        <v>0</v>
      </c>
    </row>
    <row r="904" spans="1:6" ht="16" x14ac:dyDescent="0.2">
      <c r="A904" s="31"/>
      <c r="B904" s="10" t="s">
        <v>513</v>
      </c>
      <c r="C904" s="50">
        <v>804</v>
      </c>
      <c r="D904" s="33"/>
      <c r="E904" s="15"/>
      <c r="F904" s="33"/>
    </row>
    <row r="905" spans="1:6" ht="16" x14ac:dyDescent="0.2">
      <c r="A905" s="39">
        <v>3</v>
      </c>
      <c r="B905" s="12" t="s">
        <v>1645</v>
      </c>
      <c r="C905" s="40">
        <v>8604</v>
      </c>
      <c r="D905" s="41">
        <f t="shared" ref="D905:F905" si="135">SUM(D906:D909)</f>
        <v>0</v>
      </c>
      <c r="E905" s="41">
        <f t="shared" si="135"/>
        <v>0</v>
      </c>
      <c r="F905" s="41">
        <f t="shared" si="135"/>
        <v>0</v>
      </c>
    </row>
    <row r="906" spans="1:6" ht="16" x14ac:dyDescent="0.2">
      <c r="A906" s="31"/>
      <c r="B906" s="10" t="s">
        <v>514</v>
      </c>
      <c r="C906" s="50">
        <v>4611</v>
      </c>
      <c r="D906" s="33"/>
      <c r="E906" s="15"/>
      <c r="F906" s="33"/>
    </row>
    <row r="907" spans="1:6" ht="16" x14ac:dyDescent="0.2">
      <c r="A907" s="31"/>
      <c r="B907" s="10" t="s">
        <v>515</v>
      </c>
      <c r="C907" s="50">
        <v>485</v>
      </c>
      <c r="D907" s="33"/>
      <c r="E907" s="15"/>
      <c r="F907" s="33"/>
    </row>
    <row r="908" spans="1:6" ht="16" x14ac:dyDescent="0.2">
      <c r="A908" s="31"/>
      <c r="B908" s="10" t="s">
        <v>516</v>
      </c>
      <c r="C908" s="50">
        <v>3342</v>
      </c>
      <c r="D908" s="33"/>
      <c r="E908" s="15"/>
      <c r="F908" s="33"/>
    </row>
    <row r="909" spans="1:6" ht="16" x14ac:dyDescent="0.2">
      <c r="A909" s="31"/>
      <c r="B909" s="10" t="s">
        <v>517</v>
      </c>
      <c r="C909" s="50">
        <v>166</v>
      </c>
      <c r="D909" s="33"/>
      <c r="E909" s="15"/>
      <c r="F909" s="33"/>
    </row>
    <row r="910" spans="1:6" ht="16" x14ac:dyDescent="0.2">
      <c r="A910" s="39">
        <v>4</v>
      </c>
      <c r="B910" s="12" t="s">
        <v>1646</v>
      </c>
      <c r="C910" s="40">
        <v>2556</v>
      </c>
      <c r="D910" s="41">
        <f t="shared" ref="D910:F910" si="136">SUM(D911:D912)</f>
        <v>0</v>
      </c>
      <c r="E910" s="41">
        <f t="shared" si="136"/>
        <v>0</v>
      </c>
      <c r="F910" s="41">
        <f t="shared" si="136"/>
        <v>0</v>
      </c>
    </row>
    <row r="911" spans="1:6" ht="16" x14ac:dyDescent="0.2">
      <c r="A911" s="31"/>
      <c r="B911" s="10" t="s">
        <v>518</v>
      </c>
      <c r="C911" s="50">
        <v>1883</v>
      </c>
      <c r="D911" s="33"/>
      <c r="E911" s="15"/>
      <c r="F911" s="33"/>
    </row>
    <row r="912" spans="1:6" ht="16" x14ac:dyDescent="0.2">
      <c r="A912" s="31"/>
      <c r="B912" s="10" t="s">
        <v>519</v>
      </c>
      <c r="C912" s="50">
        <v>673</v>
      </c>
      <c r="D912" s="33"/>
      <c r="E912" s="15"/>
      <c r="F912" s="33"/>
    </row>
    <row r="913" spans="1:6" ht="16" x14ac:dyDescent="0.2">
      <c r="A913" s="39">
        <v>5</v>
      </c>
      <c r="B913" s="12" t="s">
        <v>1647</v>
      </c>
      <c r="C913" s="40">
        <v>938</v>
      </c>
      <c r="D913" s="41">
        <f t="shared" ref="D913:F913" si="137">SUM(D914:D918)</f>
        <v>0</v>
      </c>
      <c r="E913" s="41">
        <f t="shared" si="137"/>
        <v>0</v>
      </c>
      <c r="F913" s="41">
        <f t="shared" si="137"/>
        <v>0</v>
      </c>
    </row>
    <row r="914" spans="1:6" ht="16" x14ac:dyDescent="0.2">
      <c r="A914" s="31"/>
      <c r="B914" s="10" t="s">
        <v>520</v>
      </c>
      <c r="C914" s="50">
        <v>409</v>
      </c>
      <c r="D914" s="33"/>
      <c r="E914" s="15"/>
      <c r="F914" s="33"/>
    </row>
    <row r="915" spans="1:6" ht="16" x14ac:dyDescent="0.2">
      <c r="A915" s="31"/>
      <c r="B915" s="10" t="s">
        <v>521</v>
      </c>
      <c r="C915" s="50">
        <v>43</v>
      </c>
      <c r="D915" s="33"/>
      <c r="E915" s="15"/>
      <c r="F915" s="33"/>
    </row>
    <row r="916" spans="1:6" ht="16" x14ac:dyDescent="0.2">
      <c r="A916" s="31"/>
      <c r="B916" s="10" t="s">
        <v>522</v>
      </c>
      <c r="C916" s="50">
        <v>18</v>
      </c>
      <c r="D916" s="33"/>
      <c r="E916" s="15"/>
      <c r="F916" s="33"/>
    </row>
    <row r="917" spans="1:6" ht="16" x14ac:dyDescent="0.2">
      <c r="A917" s="31"/>
      <c r="B917" s="10" t="s">
        <v>523</v>
      </c>
      <c r="C917" s="50">
        <v>92</v>
      </c>
      <c r="D917" s="33"/>
      <c r="E917" s="15"/>
      <c r="F917" s="33"/>
    </row>
    <row r="918" spans="1:6" ht="16" x14ac:dyDescent="0.2">
      <c r="A918" s="31"/>
      <c r="B918" s="10" t="s">
        <v>524</v>
      </c>
      <c r="C918" s="50">
        <v>376</v>
      </c>
      <c r="D918" s="33"/>
      <c r="E918" s="15"/>
      <c r="F918" s="33"/>
    </row>
    <row r="919" spans="1:6" ht="16" x14ac:dyDescent="0.2">
      <c r="A919" s="39">
        <v>6</v>
      </c>
      <c r="B919" s="12" t="s">
        <v>1648</v>
      </c>
      <c r="C919" s="40">
        <v>2044</v>
      </c>
      <c r="D919" s="41">
        <f t="shared" ref="D919:F919" si="138">SUM(D920:D923)</f>
        <v>0</v>
      </c>
      <c r="E919" s="41">
        <f t="shared" si="138"/>
        <v>0</v>
      </c>
      <c r="F919" s="41">
        <f t="shared" si="138"/>
        <v>0</v>
      </c>
    </row>
    <row r="920" spans="1:6" ht="16" x14ac:dyDescent="0.2">
      <c r="A920" s="31"/>
      <c r="B920" s="10" t="s">
        <v>525</v>
      </c>
      <c r="C920" s="50">
        <v>139</v>
      </c>
      <c r="D920" s="33"/>
      <c r="E920" s="15"/>
      <c r="F920" s="33"/>
    </row>
    <row r="921" spans="1:6" ht="16" x14ac:dyDescent="0.2">
      <c r="A921" s="31"/>
      <c r="B921" s="10" t="s">
        <v>526</v>
      </c>
      <c r="C921" s="50">
        <v>628</v>
      </c>
      <c r="D921" s="33"/>
      <c r="E921" s="15"/>
      <c r="F921" s="33"/>
    </row>
    <row r="922" spans="1:6" ht="16" x14ac:dyDescent="0.2">
      <c r="A922" s="31"/>
      <c r="B922" s="10" t="s">
        <v>527</v>
      </c>
      <c r="C922" s="50">
        <v>1004</v>
      </c>
      <c r="D922" s="33"/>
      <c r="E922" s="15"/>
      <c r="F922" s="33"/>
    </row>
    <row r="923" spans="1:6" ht="16" x14ac:dyDescent="0.2">
      <c r="A923" s="31"/>
      <c r="B923" s="10" t="s">
        <v>528</v>
      </c>
      <c r="C923" s="50">
        <v>273</v>
      </c>
      <c r="D923" s="33"/>
      <c r="E923" s="15"/>
      <c r="F923" s="33"/>
    </row>
    <row r="924" spans="1:6" ht="16" x14ac:dyDescent="0.2">
      <c r="A924" s="39">
        <v>7</v>
      </c>
      <c r="B924" s="12" t="s">
        <v>1649</v>
      </c>
      <c r="C924" s="40">
        <v>929</v>
      </c>
      <c r="D924" s="41">
        <f t="shared" ref="D924:F924" si="139">SUM(D925:D926)</f>
        <v>0</v>
      </c>
      <c r="E924" s="41">
        <f t="shared" si="139"/>
        <v>0</v>
      </c>
      <c r="F924" s="41">
        <f t="shared" si="139"/>
        <v>0</v>
      </c>
    </row>
    <row r="925" spans="1:6" ht="16" x14ac:dyDescent="0.2">
      <c r="A925" s="31"/>
      <c r="B925" s="10" t="s">
        <v>529</v>
      </c>
      <c r="C925" s="50">
        <v>667</v>
      </c>
      <c r="D925" s="33"/>
      <c r="E925" s="15"/>
      <c r="F925" s="33"/>
    </row>
    <row r="926" spans="1:6" ht="16" x14ac:dyDescent="0.2">
      <c r="A926" s="31"/>
      <c r="B926" s="10" t="s">
        <v>530</v>
      </c>
      <c r="C926" s="50">
        <v>262</v>
      </c>
      <c r="D926" s="33"/>
      <c r="E926" s="15"/>
      <c r="F926" s="33"/>
    </row>
    <row r="927" spans="1:6" ht="16" x14ac:dyDescent="0.2">
      <c r="A927" s="39">
        <v>8</v>
      </c>
      <c r="B927" s="12" t="s">
        <v>1650</v>
      </c>
      <c r="C927" s="40">
        <v>1105</v>
      </c>
      <c r="D927" s="41">
        <f t="shared" ref="D927:F927" si="140">SUM(D928:D930)</f>
        <v>0</v>
      </c>
      <c r="E927" s="41">
        <f t="shared" si="140"/>
        <v>0</v>
      </c>
      <c r="F927" s="41">
        <f t="shared" si="140"/>
        <v>0</v>
      </c>
    </row>
    <row r="928" spans="1:6" ht="16" x14ac:dyDescent="0.2">
      <c r="A928" s="31"/>
      <c r="B928" s="10" t="s">
        <v>531</v>
      </c>
      <c r="C928" s="50">
        <v>495</v>
      </c>
      <c r="D928" s="33"/>
      <c r="E928" s="15"/>
      <c r="F928" s="33"/>
    </row>
    <row r="929" spans="1:6" ht="16" x14ac:dyDescent="0.2">
      <c r="A929" s="31"/>
      <c r="B929" s="10" t="s">
        <v>532</v>
      </c>
      <c r="C929" s="50">
        <v>321</v>
      </c>
      <c r="D929" s="33"/>
      <c r="E929" s="15"/>
      <c r="F929" s="33"/>
    </row>
    <row r="930" spans="1:6" ht="16" x14ac:dyDescent="0.2">
      <c r="A930" s="31"/>
      <c r="B930" s="10" t="s">
        <v>533</v>
      </c>
      <c r="C930" s="50">
        <v>289</v>
      </c>
      <c r="D930" s="33"/>
      <c r="E930" s="15"/>
      <c r="F930" s="33"/>
    </row>
    <row r="931" spans="1:6" ht="16" x14ac:dyDescent="0.2">
      <c r="A931" s="39">
        <v>9</v>
      </c>
      <c r="B931" s="12" t="s">
        <v>1651</v>
      </c>
      <c r="C931" s="40">
        <v>1688</v>
      </c>
      <c r="D931" s="41">
        <f t="shared" ref="D931:F931" si="141">SUM(D932:D935)</f>
        <v>0</v>
      </c>
      <c r="E931" s="41">
        <f t="shared" si="141"/>
        <v>0</v>
      </c>
      <c r="F931" s="41">
        <f t="shared" si="141"/>
        <v>0</v>
      </c>
    </row>
    <row r="932" spans="1:6" ht="16" x14ac:dyDescent="0.2">
      <c r="A932" s="31"/>
      <c r="B932" s="10" t="s">
        <v>534</v>
      </c>
      <c r="C932" s="50">
        <v>572</v>
      </c>
      <c r="D932" s="33"/>
      <c r="E932" s="15"/>
      <c r="F932" s="33"/>
    </row>
    <row r="933" spans="1:6" ht="16" x14ac:dyDescent="0.2">
      <c r="A933" s="31"/>
      <c r="B933" s="10" t="s">
        <v>535</v>
      </c>
      <c r="C933" s="50">
        <v>299</v>
      </c>
      <c r="D933" s="33"/>
      <c r="E933" s="15"/>
      <c r="F933" s="33"/>
    </row>
    <row r="934" spans="1:6" ht="16" x14ac:dyDescent="0.2">
      <c r="A934" s="31"/>
      <c r="B934" s="10" t="s">
        <v>536</v>
      </c>
      <c r="C934" s="50">
        <v>580</v>
      </c>
      <c r="D934" s="33"/>
      <c r="E934" s="15"/>
      <c r="F934" s="33"/>
    </row>
    <row r="935" spans="1:6" ht="16" x14ac:dyDescent="0.2">
      <c r="A935" s="31"/>
      <c r="B935" s="10" t="s">
        <v>537</v>
      </c>
      <c r="C935" s="50">
        <v>237</v>
      </c>
      <c r="D935" s="33"/>
      <c r="E935" s="15"/>
      <c r="F935" s="33"/>
    </row>
    <row r="936" spans="1:6" ht="16" x14ac:dyDescent="0.2">
      <c r="A936" s="39">
        <v>10</v>
      </c>
      <c r="B936" s="12" t="s">
        <v>1652</v>
      </c>
      <c r="C936" s="40">
        <v>1271</v>
      </c>
      <c r="D936" s="41">
        <f t="shared" ref="D936:F936" si="142">SUM(D937:D940)</f>
        <v>0</v>
      </c>
      <c r="E936" s="41">
        <f t="shared" si="142"/>
        <v>0</v>
      </c>
      <c r="F936" s="41">
        <f t="shared" si="142"/>
        <v>0</v>
      </c>
    </row>
    <row r="937" spans="1:6" ht="16" x14ac:dyDescent="0.2">
      <c r="A937" s="31"/>
      <c r="B937" s="10" t="s">
        <v>538</v>
      </c>
      <c r="C937" s="50">
        <v>1128</v>
      </c>
      <c r="D937" s="33"/>
      <c r="E937" s="15"/>
      <c r="F937" s="33"/>
    </row>
    <row r="938" spans="1:6" ht="16" x14ac:dyDescent="0.2">
      <c r="A938" s="31"/>
      <c r="B938" s="10" t="s">
        <v>539</v>
      </c>
      <c r="C938" s="50">
        <v>99</v>
      </c>
      <c r="D938" s="33"/>
      <c r="E938" s="15"/>
      <c r="F938" s="33"/>
    </row>
    <row r="939" spans="1:6" ht="16" x14ac:dyDescent="0.2">
      <c r="A939" s="31"/>
      <c r="B939" s="10" t="s">
        <v>540</v>
      </c>
      <c r="C939" s="50">
        <v>44</v>
      </c>
      <c r="D939" s="33"/>
      <c r="E939" s="15"/>
      <c r="F939" s="33"/>
    </row>
    <row r="940" spans="1:6" ht="16" x14ac:dyDescent="0.2">
      <c r="A940" s="31"/>
      <c r="B940" s="10" t="s">
        <v>541</v>
      </c>
      <c r="C940" s="50">
        <v>0</v>
      </c>
      <c r="D940" s="33"/>
      <c r="E940" s="15"/>
      <c r="F940" s="33"/>
    </row>
    <row r="941" spans="1:6" ht="16" x14ac:dyDescent="0.2">
      <c r="A941" s="39">
        <v>11</v>
      </c>
      <c r="B941" s="12" t="s">
        <v>1653</v>
      </c>
      <c r="C941" s="40">
        <v>830</v>
      </c>
      <c r="D941" s="41">
        <f t="shared" ref="D941:F941" si="143">SUM(D942:D944)</f>
        <v>0</v>
      </c>
      <c r="E941" s="41">
        <f t="shared" si="143"/>
        <v>0</v>
      </c>
      <c r="F941" s="41">
        <f t="shared" si="143"/>
        <v>0</v>
      </c>
    </row>
    <row r="942" spans="1:6" ht="16" x14ac:dyDescent="0.2">
      <c r="A942" s="31"/>
      <c r="B942" s="10" t="s">
        <v>542</v>
      </c>
      <c r="C942" s="50">
        <v>576</v>
      </c>
      <c r="D942" s="33"/>
      <c r="E942" s="15"/>
      <c r="F942" s="33"/>
    </row>
    <row r="943" spans="1:6" ht="16" x14ac:dyDescent="0.2">
      <c r="A943" s="31"/>
      <c r="B943" s="10" t="s">
        <v>543</v>
      </c>
      <c r="C943" s="50">
        <v>164</v>
      </c>
      <c r="D943" s="33"/>
      <c r="E943" s="15"/>
      <c r="F943" s="33"/>
    </row>
    <row r="944" spans="1:6" ht="16" x14ac:dyDescent="0.2">
      <c r="A944" s="31"/>
      <c r="B944" s="10" t="s">
        <v>544</v>
      </c>
      <c r="C944" s="50">
        <v>90</v>
      </c>
      <c r="D944" s="33"/>
      <c r="E944" s="15"/>
      <c r="F944" s="33"/>
    </row>
    <row r="945" spans="1:6" ht="16" x14ac:dyDescent="0.2">
      <c r="A945" s="39">
        <v>12</v>
      </c>
      <c r="B945" s="12" t="s">
        <v>1654</v>
      </c>
      <c r="C945" s="40">
        <v>892</v>
      </c>
      <c r="D945" s="41">
        <f t="shared" ref="D945:F945" si="144">SUM(D946:D948)</f>
        <v>0</v>
      </c>
      <c r="E945" s="41">
        <f t="shared" si="144"/>
        <v>0</v>
      </c>
      <c r="F945" s="41">
        <f t="shared" si="144"/>
        <v>0</v>
      </c>
    </row>
    <row r="946" spans="1:6" ht="16" x14ac:dyDescent="0.2">
      <c r="A946" s="31"/>
      <c r="B946" s="10" t="s">
        <v>545</v>
      </c>
      <c r="C946" s="50">
        <v>659</v>
      </c>
      <c r="D946" s="33"/>
      <c r="E946" s="15"/>
      <c r="F946" s="33"/>
    </row>
    <row r="947" spans="1:6" ht="16" x14ac:dyDescent="0.2">
      <c r="A947" s="31"/>
      <c r="B947" s="10" t="s">
        <v>546</v>
      </c>
      <c r="C947" s="50">
        <v>233</v>
      </c>
      <c r="D947" s="33"/>
      <c r="E947" s="15"/>
      <c r="F947" s="33"/>
    </row>
    <row r="948" spans="1:6" ht="16" x14ac:dyDescent="0.2">
      <c r="A948" s="31"/>
      <c r="B948" s="10" t="s">
        <v>547</v>
      </c>
      <c r="C948" s="50">
        <v>0</v>
      </c>
      <c r="D948" s="33"/>
      <c r="E948" s="15"/>
      <c r="F948" s="33"/>
    </row>
    <row r="949" spans="1:6" ht="16" x14ac:dyDescent="0.2">
      <c r="A949" s="39">
        <v>13</v>
      </c>
      <c r="B949" s="12" t="s">
        <v>1655</v>
      </c>
      <c r="C949" s="40">
        <v>1412</v>
      </c>
      <c r="D949" s="41">
        <f t="shared" ref="D949:F949" si="145">SUM(D950:D952)</f>
        <v>0</v>
      </c>
      <c r="E949" s="41">
        <f t="shared" si="145"/>
        <v>0</v>
      </c>
      <c r="F949" s="41">
        <f t="shared" si="145"/>
        <v>0</v>
      </c>
    </row>
    <row r="950" spans="1:6" ht="16" x14ac:dyDescent="0.2">
      <c r="A950" s="31"/>
      <c r="B950" s="10" t="s">
        <v>548</v>
      </c>
      <c r="C950" s="50">
        <v>605</v>
      </c>
      <c r="D950" s="33"/>
      <c r="E950" s="15"/>
      <c r="F950" s="33"/>
    </row>
    <row r="951" spans="1:6" ht="16" x14ac:dyDescent="0.2">
      <c r="A951" s="31"/>
      <c r="B951" s="10" t="s">
        <v>549</v>
      </c>
      <c r="C951" s="50">
        <v>150</v>
      </c>
      <c r="D951" s="33"/>
      <c r="E951" s="15"/>
      <c r="F951" s="33"/>
    </row>
    <row r="952" spans="1:6" ht="16" x14ac:dyDescent="0.2">
      <c r="A952" s="59"/>
      <c r="B952" s="59" t="s">
        <v>550</v>
      </c>
      <c r="C952" s="50">
        <v>657</v>
      </c>
      <c r="D952" s="33"/>
      <c r="E952" s="15"/>
      <c r="F952" s="33"/>
    </row>
    <row r="953" spans="1:6" ht="16" x14ac:dyDescent="0.2">
      <c r="A953" s="58"/>
      <c r="B953" s="55" t="s">
        <v>19</v>
      </c>
      <c r="C953" s="56">
        <v>22000</v>
      </c>
      <c r="D953" s="25">
        <f t="shared" ref="D953:E953" si="146">D954+D961+D964+D968+D970+D973+D976+D978+D982+D985+D991+D995+D997+D1001+D1004</f>
        <v>0</v>
      </c>
      <c r="E953" s="25">
        <f t="shared" si="146"/>
        <v>0</v>
      </c>
      <c r="F953" s="25" t="s">
        <v>1808</v>
      </c>
    </row>
    <row r="954" spans="1:6" ht="16" x14ac:dyDescent="0.2">
      <c r="A954" s="39">
        <v>1</v>
      </c>
      <c r="B954" s="12" t="s">
        <v>1656</v>
      </c>
      <c r="C954" s="40">
        <v>8020</v>
      </c>
      <c r="D954" s="41">
        <f t="shared" ref="D954:F954" si="147">SUM(D955:D960)</f>
        <v>0</v>
      </c>
      <c r="E954" s="41">
        <f t="shared" si="147"/>
        <v>0</v>
      </c>
      <c r="F954" s="41">
        <f t="shared" si="147"/>
        <v>0</v>
      </c>
    </row>
    <row r="955" spans="1:6" ht="16" x14ac:dyDescent="0.2">
      <c r="A955" s="10"/>
      <c r="B955" s="10" t="s">
        <v>799</v>
      </c>
      <c r="C955" s="33">
        <v>7403</v>
      </c>
      <c r="D955" s="33"/>
      <c r="E955" s="33"/>
      <c r="F955" s="33"/>
    </row>
    <row r="956" spans="1:6" ht="16" x14ac:dyDescent="0.2">
      <c r="A956" s="10"/>
      <c r="B956" s="10" t="s">
        <v>794</v>
      </c>
      <c r="C956" s="33">
        <v>120</v>
      </c>
      <c r="D956" s="33"/>
      <c r="E956" s="33"/>
      <c r="F956" s="33"/>
    </row>
    <row r="957" spans="1:6" ht="16" x14ac:dyDescent="0.2">
      <c r="A957" s="10"/>
      <c r="B957" s="10" t="s">
        <v>795</v>
      </c>
      <c r="C957" s="33">
        <v>12</v>
      </c>
      <c r="D957" s="33"/>
      <c r="E957" s="33"/>
      <c r="F957" s="33"/>
    </row>
    <row r="958" spans="1:6" ht="16" x14ac:dyDescent="0.2">
      <c r="A958" s="10"/>
      <c r="B958" s="10" t="s">
        <v>796</v>
      </c>
      <c r="C958" s="33">
        <v>23</v>
      </c>
      <c r="D958" s="33"/>
      <c r="E958" s="33"/>
      <c r="F958" s="33"/>
    </row>
    <row r="959" spans="1:6" ht="16" x14ac:dyDescent="0.2">
      <c r="A959" s="10"/>
      <c r="B959" s="10" t="s">
        <v>797</v>
      </c>
      <c r="C959" s="33">
        <v>102</v>
      </c>
      <c r="D959" s="33"/>
      <c r="E959" s="33"/>
      <c r="F959" s="33"/>
    </row>
    <row r="960" spans="1:6" ht="16" x14ac:dyDescent="0.2">
      <c r="A960" s="31"/>
      <c r="B960" s="10" t="s">
        <v>798</v>
      </c>
      <c r="C960" s="50">
        <v>360</v>
      </c>
      <c r="D960" s="33"/>
      <c r="E960" s="15"/>
      <c r="F960" s="33"/>
    </row>
    <row r="961" spans="1:6" ht="16" x14ac:dyDescent="0.2">
      <c r="A961" s="39">
        <v>2</v>
      </c>
      <c r="B961" s="12" t="s">
        <v>1657</v>
      </c>
      <c r="C961" s="40">
        <v>678</v>
      </c>
      <c r="D961" s="41">
        <f t="shared" ref="D961:F961" si="148">SUM(D962:D963)</f>
        <v>0</v>
      </c>
      <c r="E961" s="41">
        <f t="shared" si="148"/>
        <v>0</v>
      </c>
      <c r="F961" s="41">
        <f t="shared" si="148"/>
        <v>0</v>
      </c>
    </row>
    <row r="962" spans="1:6" ht="16" x14ac:dyDescent="0.2">
      <c r="A962" s="31"/>
      <c r="B962" s="10" t="s">
        <v>800</v>
      </c>
      <c r="C962" s="50">
        <v>469</v>
      </c>
      <c r="D962" s="33"/>
      <c r="E962" s="15"/>
      <c r="F962" s="33"/>
    </row>
    <row r="963" spans="1:6" ht="16" x14ac:dyDescent="0.2">
      <c r="A963" s="31"/>
      <c r="B963" s="10" t="s">
        <v>801</v>
      </c>
      <c r="C963" s="50">
        <v>209</v>
      </c>
      <c r="D963" s="33"/>
      <c r="E963" s="15"/>
      <c r="F963" s="33"/>
    </row>
    <row r="964" spans="1:6" ht="16" x14ac:dyDescent="0.2">
      <c r="A964" s="39">
        <v>3</v>
      </c>
      <c r="B964" s="12" t="s">
        <v>1658</v>
      </c>
      <c r="C964" s="40">
        <v>2620</v>
      </c>
      <c r="D964" s="41">
        <f t="shared" ref="D964:F964" si="149">SUM(D965:D967)</f>
        <v>0</v>
      </c>
      <c r="E964" s="41">
        <f t="shared" si="149"/>
        <v>0</v>
      </c>
      <c r="F964" s="41">
        <f t="shared" si="149"/>
        <v>0</v>
      </c>
    </row>
    <row r="965" spans="1:6" ht="16" x14ac:dyDescent="0.2">
      <c r="A965" s="31"/>
      <c r="B965" s="10" t="s">
        <v>802</v>
      </c>
      <c r="C965" s="50">
        <v>2352</v>
      </c>
      <c r="D965" s="33"/>
      <c r="E965" s="15"/>
      <c r="F965" s="33"/>
    </row>
    <row r="966" spans="1:6" ht="16" x14ac:dyDescent="0.2">
      <c r="A966" s="31"/>
      <c r="B966" s="10" t="s">
        <v>803</v>
      </c>
      <c r="C966" s="50">
        <v>111</v>
      </c>
      <c r="D966" s="33"/>
      <c r="E966" s="15"/>
      <c r="F966" s="33"/>
    </row>
    <row r="967" spans="1:6" ht="16" x14ac:dyDescent="0.2">
      <c r="A967" s="31"/>
      <c r="B967" s="10" t="s">
        <v>804</v>
      </c>
      <c r="C967" s="50">
        <v>157</v>
      </c>
      <c r="D967" s="33"/>
      <c r="E967" s="15"/>
      <c r="F967" s="33"/>
    </row>
    <row r="968" spans="1:6" ht="16" x14ac:dyDescent="0.2">
      <c r="A968" s="39">
        <v>4</v>
      </c>
      <c r="B968" s="12" t="s">
        <v>1659</v>
      </c>
      <c r="C968" s="40">
        <v>490</v>
      </c>
      <c r="D968" s="41">
        <f t="shared" ref="D968:F968" si="150">SUM(D969)</f>
        <v>0</v>
      </c>
      <c r="E968" s="41">
        <f t="shared" si="150"/>
        <v>0</v>
      </c>
      <c r="F968" s="41">
        <f t="shared" si="150"/>
        <v>0</v>
      </c>
    </row>
    <row r="969" spans="1:6" ht="16" x14ac:dyDescent="0.2">
      <c r="A969" s="31"/>
      <c r="B969" s="10" t="s">
        <v>807</v>
      </c>
      <c r="C969" s="50">
        <v>490</v>
      </c>
      <c r="D969" s="33"/>
      <c r="E969" s="15"/>
      <c r="F969" s="33"/>
    </row>
    <row r="970" spans="1:6" ht="16" x14ac:dyDescent="0.2">
      <c r="A970" s="39">
        <v>5</v>
      </c>
      <c r="B970" s="12" t="s">
        <v>1660</v>
      </c>
      <c r="C970" s="40">
        <v>814</v>
      </c>
      <c r="D970" s="41">
        <f t="shared" ref="D970:F970" si="151">SUM(D971:D972)</f>
        <v>0</v>
      </c>
      <c r="E970" s="41">
        <f t="shared" si="151"/>
        <v>0</v>
      </c>
      <c r="F970" s="41">
        <f t="shared" si="151"/>
        <v>0</v>
      </c>
    </row>
    <row r="971" spans="1:6" ht="16" x14ac:dyDescent="0.2">
      <c r="A971" s="31"/>
      <c r="B971" s="10" t="s">
        <v>805</v>
      </c>
      <c r="C971" s="50">
        <v>469</v>
      </c>
      <c r="D971" s="33"/>
      <c r="E971" s="15"/>
      <c r="F971" s="33"/>
    </row>
    <row r="972" spans="1:6" ht="16" x14ac:dyDescent="0.2">
      <c r="A972" s="31"/>
      <c r="B972" s="10" t="s">
        <v>806</v>
      </c>
      <c r="C972" s="50">
        <v>45</v>
      </c>
      <c r="D972" s="33"/>
      <c r="E972" s="15"/>
      <c r="F972" s="33"/>
    </row>
    <row r="973" spans="1:6" ht="16" x14ac:dyDescent="0.2">
      <c r="A973" s="39">
        <v>6</v>
      </c>
      <c r="B973" s="12" t="s">
        <v>1661</v>
      </c>
      <c r="C973" s="40">
        <v>490</v>
      </c>
      <c r="D973" s="41">
        <f t="shared" ref="D973:F973" si="152">SUM(D974:D975)</f>
        <v>0</v>
      </c>
      <c r="E973" s="41">
        <f t="shared" si="152"/>
        <v>0</v>
      </c>
      <c r="F973" s="41">
        <f t="shared" si="152"/>
        <v>0</v>
      </c>
    </row>
    <row r="974" spans="1:6" ht="16" x14ac:dyDescent="0.2">
      <c r="A974" s="31"/>
      <c r="B974" s="10" t="s">
        <v>808</v>
      </c>
      <c r="C974" s="50">
        <v>377</v>
      </c>
      <c r="D974" s="33"/>
      <c r="E974" s="15"/>
      <c r="F974" s="33"/>
    </row>
    <row r="975" spans="1:6" ht="16" x14ac:dyDescent="0.2">
      <c r="A975" s="31"/>
      <c r="B975" s="10" t="s">
        <v>809</v>
      </c>
      <c r="C975" s="50">
        <v>113</v>
      </c>
      <c r="D975" s="33"/>
      <c r="E975" s="15"/>
      <c r="F975" s="33"/>
    </row>
    <row r="976" spans="1:6" ht="16" x14ac:dyDescent="0.2">
      <c r="A976" s="39">
        <v>7</v>
      </c>
      <c r="B976" s="12" t="s">
        <v>1662</v>
      </c>
      <c r="C976" s="40">
        <v>790</v>
      </c>
      <c r="D976" s="41">
        <f t="shared" ref="D976:F976" si="153">SUM(D977)</f>
        <v>0</v>
      </c>
      <c r="E976" s="41">
        <f t="shared" si="153"/>
        <v>0</v>
      </c>
      <c r="F976" s="41">
        <f t="shared" si="153"/>
        <v>0</v>
      </c>
    </row>
    <row r="977" spans="1:6" ht="16" x14ac:dyDescent="0.2">
      <c r="A977" s="31"/>
      <c r="B977" s="10" t="s">
        <v>810</v>
      </c>
      <c r="C977" s="50">
        <v>790</v>
      </c>
      <c r="D977" s="33"/>
      <c r="E977" s="15"/>
      <c r="F977" s="33"/>
    </row>
    <row r="978" spans="1:6" ht="16" x14ac:dyDescent="0.2">
      <c r="A978" s="39">
        <v>8</v>
      </c>
      <c r="B978" s="12" t="s">
        <v>1663</v>
      </c>
      <c r="C978" s="40">
        <v>1466</v>
      </c>
      <c r="D978" s="41">
        <f t="shared" ref="D978:F978" si="154">SUM(D979:D981)</f>
        <v>0</v>
      </c>
      <c r="E978" s="41">
        <f t="shared" si="154"/>
        <v>0</v>
      </c>
      <c r="F978" s="41">
        <f t="shared" si="154"/>
        <v>0</v>
      </c>
    </row>
    <row r="979" spans="1:6" ht="16" x14ac:dyDescent="0.2">
      <c r="A979" s="31"/>
      <c r="B979" s="10" t="s">
        <v>811</v>
      </c>
      <c r="C979" s="50">
        <v>1421</v>
      </c>
      <c r="D979" s="33"/>
      <c r="E979" s="15"/>
      <c r="F979" s="33"/>
    </row>
    <row r="980" spans="1:6" ht="16" x14ac:dyDescent="0.2">
      <c r="A980" s="31"/>
      <c r="B980" s="10" t="s">
        <v>812</v>
      </c>
      <c r="C980" s="50">
        <v>37</v>
      </c>
      <c r="D980" s="33"/>
      <c r="E980" s="15"/>
      <c r="F980" s="33"/>
    </row>
    <row r="981" spans="1:6" ht="16" x14ac:dyDescent="0.2">
      <c r="A981" s="31"/>
      <c r="B981" s="10" t="s">
        <v>813</v>
      </c>
      <c r="C981" s="50">
        <v>8</v>
      </c>
      <c r="D981" s="33"/>
      <c r="E981" s="15"/>
      <c r="F981" s="33"/>
    </row>
    <row r="982" spans="1:6" ht="16" x14ac:dyDescent="0.2">
      <c r="A982" s="39">
        <v>9</v>
      </c>
      <c r="B982" s="12" t="s">
        <v>1664</v>
      </c>
      <c r="C982" s="40">
        <v>1756</v>
      </c>
      <c r="D982" s="41">
        <f t="shared" ref="D982:F982" si="155">SUM(D983:D984)</f>
        <v>0</v>
      </c>
      <c r="E982" s="41">
        <f t="shared" si="155"/>
        <v>0</v>
      </c>
      <c r="F982" s="41">
        <f t="shared" si="155"/>
        <v>0</v>
      </c>
    </row>
    <row r="983" spans="1:6" ht="16" x14ac:dyDescent="0.2">
      <c r="A983" s="31"/>
      <c r="B983" s="10" t="s">
        <v>814</v>
      </c>
      <c r="C983" s="50">
        <v>1616</v>
      </c>
      <c r="D983" s="33"/>
      <c r="E983" s="15"/>
      <c r="F983" s="33"/>
    </row>
    <row r="984" spans="1:6" ht="16" x14ac:dyDescent="0.2">
      <c r="A984" s="31"/>
      <c r="B984" s="10" t="s">
        <v>815</v>
      </c>
      <c r="C984" s="50">
        <v>140</v>
      </c>
      <c r="D984" s="33"/>
      <c r="E984" s="15"/>
      <c r="F984" s="33"/>
    </row>
    <row r="985" spans="1:6" ht="16" x14ac:dyDescent="0.2">
      <c r="A985" s="39">
        <v>10</v>
      </c>
      <c r="B985" s="12" t="s">
        <v>1636</v>
      </c>
      <c r="C985" s="40">
        <v>1053</v>
      </c>
      <c r="D985" s="41">
        <f t="shared" ref="D985:F985" si="156">SUM(D986:D990)</f>
        <v>0</v>
      </c>
      <c r="E985" s="41">
        <f t="shared" si="156"/>
        <v>0</v>
      </c>
      <c r="F985" s="41">
        <f t="shared" si="156"/>
        <v>0</v>
      </c>
    </row>
    <row r="986" spans="1:6" ht="16" x14ac:dyDescent="0.2">
      <c r="A986" s="31"/>
      <c r="B986" s="10" t="s">
        <v>816</v>
      </c>
      <c r="C986" s="50">
        <v>795</v>
      </c>
      <c r="D986" s="33"/>
      <c r="E986" s="15"/>
      <c r="F986" s="33"/>
    </row>
    <row r="987" spans="1:6" ht="16" x14ac:dyDescent="0.2">
      <c r="A987" s="31"/>
      <c r="B987" s="10" t="s">
        <v>817</v>
      </c>
      <c r="C987" s="50">
        <v>26</v>
      </c>
      <c r="D987" s="33"/>
      <c r="E987" s="15"/>
      <c r="F987" s="33"/>
    </row>
    <row r="988" spans="1:6" ht="16" x14ac:dyDescent="0.2">
      <c r="A988" s="31"/>
      <c r="B988" s="10" t="s">
        <v>818</v>
      </c>
      <c r="C988" s="50">
        <v>7</v>
      </c>
      <c r="D988" s="33"/>
      <c r="E988" s="15"/>
      <c r="F988" s="33"/>
    </row>
    <row r="989" spans="1:6" ht="16" x14ac:dyDescent="0.2">
      <c r="A989" s="31"/>
      <c r="B989" s="10" t="s">
        <v>819</v>
      </c>
      <c r="C989" s="50">
        <v>12</v>
      </c>
      <c r="D989" s="33"/>
      <c r="E989" s="15"/>
      <c r="F989" s="33"/>
    </row>
    <row r="990" spans="1:6" ht="16" x14ac:dyDescent="0.2">
      <c r="A990" s="31"/>
      <c r="B990" s="10" t="s">
        <v>820</v>
      </c>
      <c r="C990" s="50">
        <v>213</v>
      </c>
      <c r="D990" s="33"/>
      <c r="E990" s="15"/>
      <c r="F990" s="33"/>
    </row>
    <row r="991" spans="1:6" ht="16" x14ac:dyDescent="0.2">
      <c r="A991" s="39">
        <v>11</v>
      </c>
      <c r="B991" s="12" t="s">
        <v>1665</v>
      </c>
      <c r="C991" s="40">
        <v>821</v>
      </c>
      <c r="D991" s="41">
        <f t="shared" ref="D991:F991" si="157">SUM(D992:D994)</f>
        <v>0</v>
      </c>
      <c r="E991" s="41">
        <f t="shared" si="157"/>
        <v>0</v>
      </c>
      <c r="F991" s="41">
        <f t="shared" si="157"/>
        <v>0</v>
      </c>
    </row>
    <row r="992" spans="1:6" ht="16" x14ac:dyDescent="0.2">
      <c r="A992" s="31"/>
      <c r="B992" s="10" t="s">
        <v>821</v>
      </c>
      <c r="C992" s="50">
        <v>300</v>
      </c>
      <c r="D992" s="33"/>
      <c r="E992" s="15"/>
      <c r="F992" s="33"/>
    </row>
    <row r="993" spans="1:6" ht="16" x14ac:dyDescent="0.2">
      <c r="A993" s="31"/>
      <c r="B993" s="10" t="s">
        <v>822</v>
      </c>
      <c r="C993" s="50">
        <v>274</v>
      </c>
      <c r="D993" s="33"/>
      <c r="E993" s="15"/>
      <c r="F993" s="33"/>
    </row>
    <row r="994" spans="1:6" ht="16" x14ac:dyDescent="0.2">
      <c r="A994" s="31"/>
      <c r="B994" s="10" t="s">
        <v>823</v>
      </c>
      <c r="C994" s="50">
        <v>247</v>
      </c>
      <c r="D994" s="33"/>
      <c r="E994" s="15"/>
      <c r="F994" s="33"/>
    </row>
    <row r="995" spans="1:6" ht="16" x14ac:dyDescent="0.2">
      <c r="A995" s="39">
        <v>12</v>
      </c>
      <c r="B995" s="12" t="s">
        <v>1666</v>
      </c>
      <c r="C995" s="40">
        <v>464</v>
      </c>
      <c r="D995" s="41">
        <f t="shared" ref="D995:F995" si="158">SUM(D996)</f>
        <v>0</v>
      </c>
      <c r="E995" s="41">
        <f t="shared" si="158"/>
        <v>0</v>
      </c>
      <c r="F995" s="41">
        <f t="shared" si="158"/>
        <v>0</v>
      </c>
    </row>
    <row r="996" spans="1:6" ht="16" x14ac:dyDescent="0.2">
      <c r="A996" s="31"/>
      <c r="B996" s="10" t="s">
        <v>824</v>
      </c>
      <c r="C996" s="50">
        <v>464</v>
      </c>
      <c r="D996" s="33"/>
      <c r="E996" s="15"/>
      <c r="F996" s="33"/>
    </row>
    <row r="997" spans="1:6" ht="16" x14ac:dyDescent="0.2">
      <c r="A997" s="39">
        <v>13</v>
      </c>
      <c r="B997" s="12" t="s">
        <v>1667</v>
      </c>
      <c r="C997" s="40">
        <v>791</v>
      </c>
      <c r="D997" s="41">
        <f t="shared" ref="D997:F997" si="159">SUM(D998:D1000)</f>
        <v>0</v>
      </c>
      <c r="E997" s="41">
        <f t="shared" si="159"/>
        <v>0</v>
      </c>
      <c r="F997" s="41">
        <f t="shared" si="159"/>
        <v>0</v>
      </c>
    </row>
    <row r="998" spans="1:6" ht="16" x14ac:dyDescent="0.2">
      <c r="A998" s="31"/>
      <c r="B998" s="10" t="s">
        <v>825</v>
      </c>
      <c r="C998" s="50">
        <v>451</v>
      </c>
      <c r="D998" s="33"/>
      <c r="E998" s="15"/>
      <c r="F998" s="33"/>
    </row>
    <row r="999" spans="1:6" ht="16" x14ac:dyDescent="0.2">
      <c r="A999" s="31"/>
      <c r="B999" s="10" t="s">
        <v>826</v>
      </c>
      <c r="C999" s="50">
        <v>294</v>
      </c>
      <c r="D999" s="33"/>
      <c r="E999" s="15"/>
      <c r="F999" s="33"/>
    </row>
    <row r="1000" spans="1:6" ht="16" x14ac:dyDescent="0.2">
      <c r="A1000" s="31"/>
      <c r="B1000" s="10" t="s">
        <v>827</v>
      </c>
      <c r="C1000" s="50">
        <v>46</v>
      </c>
      <c r="D1000" s="33"/>
      <c r="E1000" s="15"/>
      <c r="F1000" s="33"/>
    </row>
    <row r="1001" spans="1:6" ht="16" x14ac:dyDescent="0.2">
      <c r="A1001" s="39">
        <v>14</v>
      </c>
      <c r="B1001" s="12" t="s">
        <v>1668</v>
      </c>
      <c r="C1001" s="40">
        <v>614</v>
      </c>
      <c r="D1001" s="41">
        <f t="shared" ref="D1001:F1001" si="160">SUM(D1002:D1003)</f>
        <v>0</v>
      </c>
      <c r="E1001" s="41">
        <f t="shared" si="160"/>
        <v>0</v>
      </c>
      <c r="F1001" s="41">
        <f t="shared" si="160"/>
        <v>0</v>
      </c>
    </row>
    <row r="1002" spans="1:6" ht="16" x14ac:dyDescent="0.2">
      <c r="A1002" s="31"/>
      <c r="B1002" s="10" t="s">
        <v>828</v>
      </c>
      <c r="C1002" s="50">
        <v>453</v>
      </c>
      <c r="D1002" s="33"/>
      <c r="E1002" s="15"/>
      <c r="F1002" s="33"/>
    </row>
    <row r="1003" spans="1:6" ht="16" x14ac:dyDescent="0.2">
      <c r="A1003" s="31"/>
      <c r="B1003" s="10" t="s">
        <v>769</v>
      </c>
      <c r="C1003" s="50">
        <v>161</v>
      </c>
      <c r="D1003" s="33"/>
      <c r="E1003" s="15"/>
      <c r="F1003" s="33"/>
    </row>
    <row r="1004" spans="1:6" ht="16" x14ac:dyDescent="0.2">
      <c r="A1004" s="39">
        <v>15</v>
      </c>
      <c r="B1004" s="12" t="s">
        <v>1669</v>
      </c>
      <c r="C1004" s="40">
        <v>1162</v>
      </c>
      <c r="D1004" s="41">
        <f t="shared" ref="D1004:F1004" si="161">SUM(D1005:D1008)</f>
        <v>0</v>
      </c>
      <c r="E1004" s="41">
        <f t="shared" si="161"/>
        <v>0</v>
      </c>
      <c r="F1004" s="41">
        <f t="shared" si="161"/>
        <v>0</v>
      </c>
    </row>
    <row r="1005" spans="1:6" ht="16" x14ac:dyDescent="0.2">
      <c r="A1005" s="31"/>
      <c r="B1005" s="10" t="s">
        <v>829</v>
      </c>
      <c r="C1005" s="50">
        <v>529</v>
      </c>
      <c r="D1005" s="33"/>
      <c r="E1005" s="15"/>
      <c r="F1005" s="33"/>
    </row>
    <row r="1006" spans="1:6" ht="16" x14ac:dyDescent="0.2">
      <c r="A1006" s="31"/>
      <c r="B1006" s="10" t="s">
        <v>830</v>
      </c>
      <c r="C1006" s="50">
        <v>633</v>
      </c>
      <c r="D1006" s="33"/>
      <c r="E1006" s="15"/>
      <c r="F1006" s="33"/>
    </row>
    <row r="1007" spans="1:6" ht="16" x14ac:dyDescent="0.2">
      <c r="A1007" s="31"/>
      <c r="B1007" s="10" t="s">
        <v>831</v>
      </c>
      <c r="C1007" s="50">
        <v>0</v>
      </c>
      <c r="D1007" s="33"/>
      <c r="E1007" s="15"/>
      <c r="F1007" s="33"/>
    </row>
    <row r="1008" spans="1:6" ht="16" x14ac:dyDescent="0.2">
      <c r="A1008" s="59"/>
      <c r="B1008" s="10" t="s">
        <v>832</v>
      </c>
      <c r="C1008" s="64">
        <v>0</v>
      </c>
      <c r="D1008" s="33"/>
      <c r="E1008" s="15"/>
      <c r="F1008" s="33"/>
    </row>
    <row r="1009" spans="1:6" ht="16" x14ac:dyDescent="0.2">
      <c r="A1009" s="58"/>
      <c r="B1009" s="55" t="s">
        <v>20</v>
      </c>
      <c r="C1009" s="56">
        <v>39500</v>
      </c>
      <c r="D1009" s="25">
        <f t="shared" ref="D1009:E1009" si="162">D1010+D1014+D1021+D1028+D1035+D1047+D1049+D1053+D1060+D1062+D1067+D1077+D1083+D1087+D1097+D1106+D1112+D1116+D1122+D1128+D1142+D1145+D1152</f>
        <v>0</v>
      </c>
      <c r="E1009" s="25">
        <f t="shared" si="162"/>
        <v>0</v>
      </c>
      <c r="F1009" s="25" t="s">
        <v>1808</v>
      </c>
    </row>
    <row r="1010" spans="1:6" ht="16" x14ac:dyDescent="0.2">
      <c r="A1010" s="39">
        <v>1</v>
      </c>
      <c r="B1010" s="12" t="s">
        <v>1670</v>
      </c>
      <c r="C1010" s="40">
        <v>6621</v>
      </c>
      <c r="D1010" s="41">
        <f t="shared" ref="D1010:F1010" si="163">SUM(D1011:D1013)</f>
        <v>0</v>
      </c>
      <c r="E1010" s="41">
        <f t="shared" si="163"/>
        <v>0</v>
      </c>
      <c r="F1010" s="41">
        <f t="shared" si="163"/>
        <v>0</v>
      </c>
    </row>
    <row r="1011" spans="1:6" ht="16" x14ac:dyDescent="0.2">
      <c r="A1011" s="31"/>
      <c r="B1011" s="10" t="s">
        <v>8</v>
      </c>
      <c r="C1011" s="50">
        <v>5888</v>
      </c>
      <c r="D1011" s="33">
        <v>0</v>
      </c>
      <c r="E1011" s="15">
        <v>0</v>
      </c>
      <c r="F1011" s="33">
        <v>0</v>
      </c>
    </row>
    <row r="1012" spans="1:6" ht="16" x14ac:dyDescent="0.2">
      <c r="A1012" s="31"/>
      <c r="B1012" s="10" t="s">
        <v>833</v>
      </c>
      <c r="C1012" s="50">
        <v>164</v>
      </c>
      <c r="D1012" s="33"/>
      <c r="E1012" s="15"/>
      <c r="F1012" s="33"/>
    </row>
    <row r="1013" spans="1:6" ht="16" x14ac:dyDescent="0.2">
      <c r="A1013" s="31"/>
      <c r="B1013" s="10" t="s">
        <v>834</v>
      </c>
      <c r="C1013" s="50">
        <v>569</v>
      </c>
      <c r="D1013" s="33"/>
      <c r="E1013" s="15"/>
      <c r="F1013" s="33"/>
    </row>
    <row r="1014" spans="1:6" ht="16" x14ac:dyDescent="0.2">
      <c r="A1014" s="39">
        <v>2</v>
      </c>
      <c r="B1014" s="12" t="s">
        <v>1671</v>
      </c>
      <c r="C1014" s="40">
        <v>2479</v>
      </c>
      <c r="D1014" s="41">
        <f t="shared" ref="D1014:F1014" si="164">SUM(D1015:D1020)</f>
        <v>0</v>
      </c>
      <c r="E1014" s="41">
        <f t="shared" si="164"/>
        <v>0</v>
      </c>
      <c r="F1014" s="41">
        <f t="shared" si="164"/>
        <v>0</v>
      </c>
    </row>
    <row r="1015" spans="1:6" ht="16" x14ac:dyDescent="0.2">
      <c r="A1015" s="31"/>
      <c r="B1015" s="10" t="s">
        <v>835</v>
      </c>
      <c r="C1015" s="50">
        <v>2165</v>
      </c>
      <c r="D1015" s="33"/>
      <c r="E1015" s="15"/>
      <c r="F1015" s="33"/>
    </row>
    <row r="1016" spans="1:6" ht="16" x14ac:dyDescent="0.2">
      <c r="A1016" s="31"/>
      <c r="B1016" s="10" t="s">
        <v>836</v>
      </c>
      <c r="C1016" s="50">
        <v>95</v>
      </c>
      <c r="D1016" s="33"/>
      <c r="E1016" s="15"/>
      <c r="F1016" s="33"/>
    </row>
    <row r="1017" spans="1:6" ht="16" x14ac:dyDescent="0.2">
      <c r="A1017" s="31"/>
      <c r="B1017" s="10" t="s">
        <v>837</v>
      </c>
      <c r="C1017" s="50">
        <v>5</v>
      </c>
      <c r="D1017" s="33"/>
      <c r="E1017" s="15"/>
      <c r="F1017" s="33"/>
    </row>
    <row r="1018" spans="1:6" ht="16" x14ac:dyDescent="0.2">
      <c r="A1018" s="31"/>
      <c r="B1018" s="10" t="s">
        <v>838</v>
      </c>
      <c r="C1018" s="50">
        <v>146</v>
      </c>
      <c r="D1018" s="33"/>
      <c r="E1018" s="15"/>
      <c r="F1018" s="33"/>
    </row>
    <row r="1019" spans="1:6" ht="16" x14ac:dyDescent="0.2">
      <c r="A1019" s="31"/>
      <c r="B1019" s="10" t="s">
        <v>821</v>
      </c>
      <c r="C1019" s="50">
        <v>28</v>
      </c>
      <c r="D1019" s="33"/>
      <c r="E1019" s="15"/>
      <c r="F1019" s="33"/>
    </row>
    <row r="1020" spans="1:6" ht="16" x14ac:dyDescent="0.2">
      <c r="A1020" s="31"/>
      <c r="B1020" s="10" t="s">
        <v>839</v>
      </c>
      <c r="C1020" s="50">
        <v>40</v>
      </c>
      <c r="D1020" s="33"/>
      <c r="E1020" s="15"/>
      <c r="F1020" s="33"/>
    </row>
    <row r="1021" spans="1:6" ht="16" x14ac:dyDescent="0.2">
      <c r="A1021" s="39">
        <v>3</v>
      </c>
      <c r="B1021" s="12" t="s">
        <v>1672</v>
      </c>
      <c r="C1021" s="40">
        <v>1322</v>
      </c>
      <c r="D1021" s="41">
        <f t="shared" ref="D1021:F1021" si="165">SUM(D1022:D1027)</f>
        <v>0</v>
      </c>
      <c r="E1021" s="41">
        <f t="shared" si="165"/>
        <v>0</v>
      </c>
      <c r="F1021" s="41">
        <f t="shared" si="165"/>
        <v>0</v>
      </c>
    </row>
    <row r="1022" spans="1:6" ht="16" x14ac:dyDescent="0.2">
      <c r="A1022" s="31"/>
      <c r="B1022" s="10" t="s">
        <v>840</v>
      </c>
      <c r="C1022" s="50">
        <v>685</v>
      </c>
      <c r="D1022" s="33"/>
      <c r="E1022" s="15"/>
      <c r="F1022" s="33"/>
    </row>
    <row r="1023" spans="1:6" ht="16" x14ac:dyDescent="0.2">
      <c r="A1023" s="31"/>
      <c r="B1023" s="10" t="s">
        <v>841</v>
      </c>
      <c r="C1023" s="50">
        <v>15</v>
      </c>
      <c r="D1023" s="33"/>
      <c r="E1023" s="15"/>
      <c r="F1023" s="33"/>
    </row>
    <row r="1024" spans="1:6" ht="16" x14ac:dyDescent="0.2">
      <c r="A1024" s="31"/>
      <c r="B1024" s="10" t="s">
        <v>842</v>
      </c>
      <c r="C1024" s="50">
        <v>315</v>
      </c>
      <c r="D1024" s="33"/>
      <c r="E1024" s="15"/>
      <c r="F1024" s="33"/>
    </row>
    <row r="1025" spans="1:6" ht="16" x14ac:dyDescent="0.2">
      <c r="A1025" s="31"/>
      <c r="B1025" s="10" t="s">
        <v>843</v>
      </c>
      <c r="C1025" s="50">
        <v>73</v>
      </c>
      <c r="D1025" s="33"/>
      <c r="E1025" s="15"/>
      <c r="F1025" s="33"/>
    </row>
    <row r="1026" spans="1:6" ht="16" x14ac:dyDescent="0.2">
      <c r="A1026" s="31"/>
      <c r="B1026" s="10" t="s">
        <v>844</v>
      </c>
      <c r="C1026" s="50">
        <v>116</v>
      </c>
      <c r="D1026" s="33"/>
      <c r="E1026" s="15"/>
      <c r="F1026" s="33"/>
    </row>
    <row r="1027" spans="1:6" ht="16" x14ac:dyDescent="0.2">
      <c r="A1027" s="31"/>
      <c r="B1027" s="10" t="s">
        <v>845</v>
      </c>
      <c r="C1027" s="50">
        <v>118</v>
      </c>
      <c r="D1027" s="33"/>
      <c r="E1027" s="15"/>
      <c r="F1027" s="33"/>
    </row>
    <row r="1028" spans="1:6" ht="16" x14ac:dyDescent="0.2">
      <c r="A1028" s="39">
        <v>4</v>
      </c>
      <c r="B1028" s="12" t="s">
        <v>1673</v>
      </c>
      <c r="C1028" s="40">
        <v>1532</v>
      </c>
      <c r="D1028" s="41">
        <f t="shared" ref="D1028:F1028" si="166">SUM(D1029:D1034)</f>
        <v>0</v>
      </c>
      <c r="E1028" s="41">
        <f t="shared" si="166"/>
        <v>0</v>
      </c>
      <c r="F1028" s="41">
        <f t="shared" si="166"/>
        <v>0</v>
      </c>
    </row>
    <row r="1029" spans="1:6" ht="16" x14ac:dyDescent="0.2">
      <c r="A1029" s="31"/>
      <c r="B1029" s="10" t="s">
        <v>846</v>
      </c>
      <c r="C1029" s="50">
        <v>507</v>
      </c>
      <c r="D1029" s="33"/>
      <c r="E1029" s="15"/>
      <c r="F1029" s="33"/>
    </row>
    <row r="1030" spans="1:6" ht="16" x14ac:dyDescent="0.2">
      <c r="A1030" s="31"/>
      <c r="B1030" s="10" t="s">
        <v>847</v>
      </c>
      <c r="C1030" s="50">
        <v>341</v>
      </c>
      <c r="D1030" s="33"/>
      <c r="E1030" s="15"/>
      <c r="F1030" s="33"/>
    </row>
    <row r="1031" spans="1:6" ht="16" x14ac:dyDescent="0.2">
      <c r="A1031" s="31"/>
      <c r="B1031" s="10" t="s">
        <v>848</v>
      </c>
      <c r="C1031" s="50">
        <v>90</v>
      </c>
      <c r="D1031" s="33"/>
      <c r="E1031" s="15"/>
      <c r="F1031" s="33"/>
    </row>
    <row r="1032" spans="1:6" ht="16" x14ac:dyDescent="0.2">
      <c r="A1032" s="31"/>
      <c r="B1032" s="10" t="s">
        <v>849</v>
      </c>
      <c r="C1032" s="50">
        <v>63</v>
      </c>
      <c r="D1032" s="33"/>
      <c r="E1032" s="15"/>
      <c r="F1032" s="33"/>
    </row>
    <row r="1033" spans="1:6" ht="16" x14ac:dyDescent="0.2">
      <c r="A1033" s="31"/>
      <c r="B1033" s="10" t="s">
        <v>850</v>
      </c>
      <c r="C1033" s="50">
        <v>339</v>
      </c>
      <c r="D1033" s="33"/>
      <c r="E1033" s="15"/>
      <c r="F1033" s="33"/>
    </row>
    <row r="1034" spans="1:6" ht="16" x14ac:dyDescent="0.2">
      <c r="A1034" s="31"/>
      <c r="B1034" s="10" t="s">
        <v>851</v>
      </c>
      <c r="C1034" s="50">
        <v>192</v>
      </c>
      <c r="D1034" s="33"/>
      <c r="E1034" s="15"/>
      <c r="F1034" s="33"/>
    </row>
    <row r="1035" spans="1:6" ht="16" x14ac:dyDescent="0.2">
      <c r="A1035" s="39">
        <v>5</v>
      </c>
      <c r="B1035" s="12" t="s">
        <v>1674</v>
      </c>
      <c r="C1035" s="40">
        <v>4432</v>
      </c>
      <c r="D1035" s="41">
        <f t="shared" ref="D1035:F1035" si="167">SUM(D1036:D1046)</f>
        <v>0</v>
      </c>
      <c r="E1035" s="41">
        <f t="shared" si="167"/>
        <v>0</v>
      </c>
      <c r="F1035" s="41">
        <f t="shared" si="167"/>
        <v>0</v>
      </c>
    </row>
    <row r="1036" spans="1:6" ht="16" x14ac:dyDescent="0.2">
      <c r="A1036" s="31"/>
      <c r="B1036" s="10" t="s">
        <v>852</v>
      </c>
      <c r="C1036" s="50">
        <v>3449</v>
      </c>
      <c r="D1036" s="33"/>
      <c r="E1036" s="15"/>
      <c r="F1036" s="33"/>
    </row>
    <row r="1037" spans="1:6" ht="16" x14ac:dyDescent="0.2">
      <c r="A1037" s="31"/>
      <c r="B1037" s="10" t="s">
        <v>853</v>
      </c>
      <c r="C1037" s="50">
        <v>516</v>
      </c>
      <c r="D1037" s="33"/>
      <c r="E1037" s="15"/>
      <c r="F1037" s="33"/>
    </row>
    <row r="1038" spans="1:6" ht="16" x14ac:dyDescent="0.2">
      <c r="A1038" s="31"/>
      <c r="B1038" s="10" t="s">
        <v>854</v>
      </c>
      <c r="C1038" s="50">
        <v>188</v>
      </c>
      <c r="D1038" s="33"/>
      <c r="E1038" s="15"/>
      <c r="F1038" s="33"/>
    </row>
    <row r="1039" spans="1:6" ht="16" x14ac:dyDescent="0.2">
      <c r="A1039" s="31"/>
      <c r="B1039" s="10" t="s">
        <v>855</v>
      </c>
      <c r="C1039" s="50">
        <v>8</v>
      </c>
      <c r="D1039" s="33"/>
      <c r="E1039" s="15"/>
      <c r="F1039" s="33"/>
    </row>
    <row r="1040" spans="1:6" ht="16" x14ac:dyDescent="0.2">
      <c r="A1040" s="31"/>
      <c r="B1040" s="10" t="s">
        <v>856</v>
      </c>
      <c r="C1040" s="50">
        <v>42</v>
      </c>
      <c r="D1040" s="33"/>
      <c r="E1040" s="15"/>
      <c r="F1040" s="33"/>
    </row>
    <row r="1041" spans="1:6" ht="16" x14ac:dyDescent="0.2">
      <c r="A1041" s="31"/>
      <c r="B1041" s="10" t="s">
        <v>857</v>
      </c>
      <c r="C1041" s="50">
        <v>95</v>
      </c>
      <c r="D1041" s="33"/>
      <c r="E1041" s="15"/>
      <c r="F1041" s="33"/>
    </row>
    <row r="1042" spans="1:6" ht="16" x14ac:dyDescent="0.2">
      <c r="A1042" s="31"/>
      <c r="B1042" s="10" t="s">
        <v>858</v>
      </c>
      <c r="C1042" s="50">
        <v>16</v>
      </c>
      <c r="D1042" s="33"/>
      <c r="E1042" s="15"/>
      <c r="F1042" s="33"/>
    </row>
    <row r="1043" spans="1:6" ht="16" x14ac:dyDescent="0.2">
      <c r="A1043" s="31"/>
      <c r="B1043" s="10" t="s">
        <v>859</v>
      </c>
      <c r="C1043" s="50">
        <v>23</v>
      </c>
      <c r="D1043" s="33"/>
      <c r="E1043" s="15"/>
      <c r="F1043" s="33"/>
    </row>
    <row r="1044" spans="1:6" ht="16" x14ac:dyDescent="0.2">
      <c r="A1044" s="31"/>
      <c r="B1044" s="10" t="s">
        <v>860</v>
      </c>
      <c r="C1044" s="50">
        <v>31</v>
      </c>
      <c r="D1044" s="33"/>
      <c r="E1044" s="15"/>
      <c r="F1044" s="33"/>
    </row>
    <row r="1045" spans="1:6" ht="16" x14ac:dyDescent="0.2">
      <c r="A1045" s="31"/>
      <c r="B1045" s="10" t="s">
        <v>861</v>
      </c>
      <c r="C1045" s="50">
        <v>54</v>
      </c>
      <c r="D1045" s="33"/>
      <c r="E1045" s="15"/>
      <c r="F1045" s="33"/>
    </row>
    <row r="1046" spans="1:6" ht="16" x14ac:dyDescent="0.2">
      <c r="A1046" s="31"/>
      <c r="B1046" s="10" t="s">
        <v>862</v>
      </c>
      <c r="C1046" s="50">
        <v>10</v>
      </c>
      <c r="D1046" s="33"/>
      <c r="E1046" s="15"/>
      <c r="F1046" s="33"/>
    </row>
    <row r="1047" spans="1:6" ht="16" x14ac:dyDescent="0.2">
      <c r="A1047" s="39">
        <v>6</v>
      </c>
      <c r="B1047" s="12" t="s">
        <v>1675</v>
      </c>
      <c r="C1047" s="40">
        <v>813</v>
      </c>
      <c r="D1047" s="41">
        <f t="shared" ref="D1047:F1047" si="168">SUM(D1048)</f>
        <v>0</v>
      </c>
      <c r="E1047" s="41">
        <f t="shared" si="168"/>
        <v>0</v>
      </c>
      <c r="F1047" s="41">
        <f t="shared" si="168"/>
        <v>0</v>
      </c>
    </row>
    <row r="1048" spans="1:6" ht="16" x14ac:dyDescent="0.2">
      <c r="A1048" s="31"/>
      <c r="B1048" s="10" t="s">
        <v>863</v>
      </c>
      <c r="C1048" s="50">
        <v>813</v>
      </c>
      <c r="D1048" s="33"/>
      <c r="E1048" s="15"/>
      <c r="F1048" s="33"/>
    </row>
    <row r="1049" spans="1:6" ht="16" x14ac:dyDescent="0.2">
      <c r="A1049" s="39">
        <v>7</v>
      </c>
      <c r="B1049" s="12" t="s">
        <v>1676</v>
      </c>
      <c r="C1049" s="40">
        <v>917</v>
      </c>
      <c r="D1049" s="41">
        <f t="shared" ref="D1049:F1049" si="169">SUM(D1050:D1052)</f>
        <v>0</v>
      </c>
      <c r="E1049" s="41">
        <f t="shared" si="169"/>
        <v>0</v>
      </c>
      <c r="F1049" s="41">
        <f t="shared" si="169"/>
        <v>0</v>
      </c>
    </row>
    <row r="1050" spans="1:6" ht="16" x14ac:dyDescent="0.2">
      <c r="A1050" s="31"/>
      <c r="B1050" s="10" t="s">
        <v>864</v>
      </c>
      <c r="C1050" s="50">
        <v>448</v>
      </c>
      <c r="D1050" s="33"/>
      <c r="E1050" s="15"/>
      <c r="F1050" s="33"/>
    </row>
    <row r="1051" spans="1:6" ht="16" x14ac:dyDescent="0.2">
      <c r="A1051" s="31"/>
      <c r="B1051" s="10" t="s">
        <v>865</v>
      </c>
      <c r="C1051" s="50">
        <v>3</v>
      </c>
      <c r="D1051" s="33"/>
      <c r="E1051" s="15"/>
      <c r="F1051" s="33"/>
    </row>
    <row r="1052" spans="1:6" ht="16" x14ac:dyDescent="0.2">
      <c r="A1052" s="31"/>
      <c r="B1052" s="10" t="s">
        <v>866</v>
      </c>
      <c r="C1052" s="50">
        <v>466</v>
      </c>
      <c r="D1052" s="33"/>
      <c r="E1052" s="15"/>
      <c r="F1052" s="33"/>
    </row>
    <row r="1053" spans="1:6" ht="16" x14ac:dyDescent="0.2">
      <c r="A1053" s="39">
        <v>8</v>
      </c>
      <c r="B1053" s="12" t="s">
        <v>1677</v>
      </c>
      <c r="C1053" s="40">
        <v>785</v>
      </c>
      <c r="D1053" s="41">
        <f t="shared" ref="D1053:F1053" si="170">SUM(D1054:D1059)</f>
        <v>0</v>
      </c>
      <c r="E1053" s="41">
        <f t="shared" si="170"/>
        <v>0</v>
      </c>
      <c r="F1053" s="41">
        <f t="shared" si="170"/>
        <v>0</v>
      </c>
    </row>
    <row r="1054" spans="1:6" ht="16" x14ac:dyDescent="0.2">
      <c r="A1054" s="31"/>
      <c r="B1054" s="10" t="s">
        <v>867</v>
      </c>
      <c r="C1054" s="50">
        <v>588</v>
      </c>
      <c r="D1054" s="33"/>
      <c r="E1054" s="15"/>
      <c r="F1054" s="33"/>
    </row>
    <row r="1055" spans="1:6" ht="16" x14ac:dyDescent="0.2">
      <c r="A1055" s="31"/>
      <c r="B1055" s="10" t="s">
        <v>868</v>
      </c>
      <c r="C1055" s="50">
        <v>32</v>
      </c>
      <c r="D1055" s="33"/>
      <c r="E1055" s="15"/>
      <c r="F1055" s="33"/>
    </row>
    <row r="1056" spans="1:6" ht="16" x14ac:dyDescent="0.2">
      <c r="A1056" s="31"/>
      <c r="B1056" s="10" t="s">
        <v>869</v>
      </c>
      <c r="C1056" s="50">
        <v>14</v>
      </c>
      <c r="D1056" s="33"/>
      <c r="E1056" s="15"/>
      <c r="F1056" s="33"/>
    </row>
    <row r="1057" spans="1:6" ht="16" x14ac:dyDescent="0.2">
      <c r="A1057" s="31"/>
      <c r="B1057" s="10" t="s">
        <v>870</v>
      </c>
      <c r="C1057" s="50">
        <v>0</v>
      </c>
      <c r="D1057" s="33"/>
      <c r="E1057" s="15"/>
      <c r="F1057" s="33"/>
    </row>
    <row r="1058" spans="1:6" ht="16" x14ac:dyDescent="0.2">
      <c r="A1058" s="31"/>
      <c r="B1058" s="10" t="s">
        <v>871</v>
      </c>
      <c r="C1058" s="50">
        <v>89</v>
      </c>
      <c r="D1058" s="33"/>
      <c r="E1058" s="15"/>
      <c r="F1058" s="33"/>
    </row>
    <row r="1059" spans="1:6" ht="16" x14ac:dyDescent="0.2">
      <c r="A1059" s="31"/>
      <c r="B1059" s="10" t="s">
        <v>872</v>
      </c>
      <c r="C1059" s="50">
        <v>62</v>
      </c>
      <c r="D1059" s="33"/>
      <c r="E1059" s="15"/>
      <c r="F1059" s="33"/>
    </row>
    <row r="1060" spans="1:6" ht="16" x14ac:dyDescent="0.2">
      <c r="A1060" s="39">
        <v>9</v>
      </c>
      <c r="B1060" s="12" t="s">
        <v>1678</v>
      </c>
      <c r="C1060" s="40">
        <v>791</v>
      </c>
      <c r="D1060" s="41">
        <f t="shared" ref="D1060:F1060" si="171">SUM(D1061)</f>
        <v>0</v>
      </c>
      <c r="E1060" s="41">
        <f t="shared" si="171"/>
        <v>0</v>
      </c>
      <c r="F1060" s="41">
        <f t="shared" si="171"/>
        <v>0</v>
      </c>
    </row>
    <row r="1061" spans="1:6" ht="16" x14ac:dyDescent="0.2">
      <c r="A1061" s="31"/>
      <c r="B1061" s="10" t="s">
        <v>873</v>
      </c>
      <c r="C1061" s="50">
        <v>791</v>
      </c>
      <c r="D1061" s="33"/>
      <c r="E1061" s="15"/>
      <c r="F1061" s="33"/>
    </row>
    <row r="1062" spans="1:6" ht="16" x14ac:dyDescent="0.2">
      <c r="A1062" s="39">
        <v>10</v>
      </c>
      <c r="B1062" s="12" t="s">
        <v>1679</v>
      </c>
      <c r="C1062" s="40">
        <v>562</v>
      </c>
      <c r="D1062" s="41">
        <f t="shared" ref="D1062:F1062" si="172">SUM(D1063:D1066)</f>
        <v>0</v>
      </c>
      <c r="E1062" s="41">
        <f t="shared" si="172"/>
        <v>0</v>
      </c>
      <c r="F1062" s="41">
        <f t="shared" si="172"/>
        <v>0</v>
      </c>
    </row>
    <row r="1063" spans="1:6" ht="16" x14ac:dyDescent="0.2">
      <c r="A1063" s="31"/>
      <c r="B1063" s="10" t="s">
        <v>874</v>
      </c>
      <c r="C1063" s="50">
        <v>558</v>
      </c>
      <c r="D1063" s="33"/>
      <c r="E1063" s="15"/>
      <c r="F1063" s="33"/>
    </row>
    <row r="1064" spans="1:6" ht="16" x14ac:dyDescent="0.2">
      <c r="A1064" s="31"/>
      <c r="B1064" s="10" t="s">
        <v>875</v>
      </c>
      <c r="C1064" s="50">
        <v>0</v>
      </c>
      <c r="D1064" s="33"/>
      <c r="E1064" s="15"/>
      <c r="F1064" s="33"/>
    </row>
    <row r="1065" spans="1:6" ht="16" x14ac:dyDescent="0.2">
      <c r="A1065" s="31"/>
      <c r="B1065" s="10" t="s">
        <v>876</v>
      </c>
      <c r="C1065" s="50">
        <v>4</v>
      </c>
      <c r="D1065" s="33"/>
      <c r="E1065" s="15"/>
      <c r="F1065" s="33"/>
    </row>
    <row r="1066" spans="1:6" ht="16" x14ac:dyDescent="0.2">
      <c r="A1066" s="31"/>
      <c r="B1066" s="10" t="s">
        <v>877</v>
      </c>
      <c r="C1066" s="50">
        <v>0</v>
      </c>
      <c r="D1066" s="33"/>
      <c r="E1066" s="15"/>
      <c r="F1066" s="33"/>
    </row>
    <row r="1067" spans="1:6" ht="16" x14ac:dyDescent="0.2">
      <c r="A1067" s="39">
        <v>11</v>
      </c>
      <c r="B1067" s="12" t="s">
        <v>1680</v>
      </c>
      <c r="C1067" s="40">
        <v>1542</v>
      </c>
      <c r="D1067" s="41">
        <f t="shared" ref="D1067:F1067" si="173">SUM(D1068:D1076)</f>
        <v>0</v>
      </c>
      <c r="E1067" s="41">
        <f t="shared" si="173"/>
        <v>0</v>
      </c>
      <c r="F1067" s="41">
        <f t="shared" si="173"/>
        <v>0</v>
      </c>
    </row>
    <row r="1068" spans="1:6" ht="16" x14ac:dyDescent="0.2">
      <c r="A1068" s="31"/>
      <c r="B1068" s="10" t="s">
        <v>878</v>
      </c>
      <c r="C1068" s="50">
        <v>861</v>
      </c>
      <c r="D1068" s="33"/>
      <c r="E1068" s="15"/>
      <c r="F1068" s="33"/>
    </row>
    <row r="1069" spans="1:6" ht="16" x14ac:dyDescent="0.2">
      <c r="A1069" s="31"/>
      <c r="B1069" s="10" t="s">
        <v>879</v>
      </c>
      <c r="C1069" s="50">
        <v>47</v>
      </c>
      <c r="D1069" s="33"/>
      <c r="E1069" s="15"/>
      <c r="F1069" s="33"/>
    </row>
    <row r="1070" spans="1:6" ht="16" x14ac:dyDescent="0.2">
      <c r="A1070" s="31"/>
      <c r="B1070" s="10" t="s">
        <v>880</v>
      </c>
      <c r="C1070" s="50">
        <v>77</v>
      </c>
      <c r="D1070" s="33"/>
      <c r="E1070" s="15"/>
      <c r="F1070" s="33"/>
    </row>
    <row r="1071" spans="1:6" ht="16" x14ac:dyDescent="0.2">
      <c r="A1071" s="31"/>
      <c r="B1071" s="10" t="s">
        <v>881</v>
      </c>
      <c r="C1071" s="50">
        <v>6</v>
      </c>
      <c r="D1071" s="33"/>
      <c r="E1071" s="15"/>
      <c r="F1071" s="33"/>
    </row>
    <row r="1072" spans="1:6" ht="16" x14ac:dyDescent="0.2">
      <c r="A1072" s="31"/>
      <c r="B1072" s="10" t="s">
        <v>882</v>
      </c>
      <c r="C1072" s="50">
        <v>264</v>
      </c>
      <c r="D1072" s="33"/>
      <c r="E1072" s="15"/>
      <c r="F1072" s="33"/>
    </row>
    <row r="1073" spans="1:6" ht="16" x14ac:dyDescent="0.2">
      <c r="A1073" s="31"/>
      <c r="B1073" s="10" t="s">
        <v>883</v>
      </c>
      <c r="C1073" s="50">
        <v>143</v>
      </c>
      <c r="D1073" s="33"/>
      <c r="E1073" s="15"/>
      <c r="F1073" s="33"/>
    </row>
    <row r="1074" spans="1:6" ht="16" x14ac:dyDescent="0.2">
      <c r="A1074" s="31"/>
      <c r="B1074" s="10" t="s">
        <v>884</v>
      </c>
      <c r="C1074" s="50">
        <v>90</v>
      </c>
      <c r="D1074" s="33"/>
      <c r="E1074" s="15"/>
      <c r="F1074" s="33"/>
    </row>
    <row r="1075" spans="1:6" ht="16" x14ac:dyDescent="0.2">
      <c r="A1075" s="31"/>
      <c r="B1075" s="10" t="s">
        <v>885</v>
      </c>
      <c r="C1075" s="50">
        <v>50</v>
      </c>
      <c r="D1075" s="33"/>
      <c r="E1075" s="15"/>
      <c r="F1075" s="33"/>
    </row>
    <row r="1076" spans="1:6" ht="16" x14ac:dyDescent="0.2">
      <c r="A1076" s="31"/>
      <c r="B1076" s="10" t="s">
        <v>886</v>
      </c>
      <c r="C1076" s="50">
        <v>4</v>
      </c>
      <c r="D1076" s="33"/>
      <c r="E1076" s="15"/>
      <c r="F1076" s="33"/>
    </row>
    <row r="1077" spans="1:6" ht="16" x14ac:dyDescent="0.2">
      <c r="A1077" s="39">
        <v>12</v>
      </c>
      <c r="B1077" s="12" t="s">
        <v>1681</v>
      </c>
      <c r="C1077" s="40">
        <v>1761</v>
      </c>
      <c r="D1077" s="41">
        <f t="shared" ref="D1077:F1077" si="174">SUM(D1078:D1082)</f>
        <v>0</v>
      </c>
      <c r="E1077" s="41">
        <f t="shared" si="174"/>
        <v>0</v>
      </c>
      <c r="F1077" s="41">
        <f t="shared" si="174"/>
        <v>0</v>
      </c>
    </row>
    <row r="1078" spans="1:6" ht="16" x14ac:dyDescent="0.2">
      <c r="A1078" s="31"/>
      <c r="B1078" s="10" t="s">
        <v>887</v>
      </c>
      <c r="C1078" s="50">
        <v>863</v>
      </c>
      <c r="D1078" s="33"/>
      <c r="E1078" s="15"/>
      <c r="F1078" s="33"/>
    </row>
    <row r="1079" spans="1:6" ht="16" x14ac:dyDescent="0.2">
      <c r="A1079" s="31"/>
      <c r="B1079" s="10" t="s">
        <v>888</v>
      </c>
      <c r="C1079" s="50">
        <v>520</v>
      </c>
      <c r="D1079" s="33"/>
      <c r="E1079" s="15"/>
      <c r="F1079" s="33"/>
    </row>
    <row r="1080" spans="1:6" ht="16" x14ac:dyDescent="0.2">
      <c r="A1080" s="31"/>
      <c r="B1080" s="10" t="s">
        <v>889</v>
      </c>
      <c r="C1080" s="50">
        <v>56</v>
      </c>
      <c r="D1080" s="33"/>
      <c r="E1080" s="15"/>
      <c r="F1080" s="33"/>
    </row>
    <row r="1081" spans="1:6" ht="16" x14ac:dyDescent="0.2">
      <c r="A1081" s="31"/>
      <c r="B1081" s="10" t="s">
        <v>890</v>
      </c>
      <c r="C1081" s="50">
        <v>76</v>
      </c>
      <c r="D1081" s="33"/>
      <c r="E1081" s="15"/>
      <c r="F1081" s="33"/>
    </row>
    <row r="1082" spans="1:6" ht="16" x14ac:dyDescent="0.2">
      <c r="A1082" s="31"/>
      <c r="B1082" s="10" t="s">
        <v>891</v>
      </c>
      <c r="C1082" s="50">
        <v>246</v>
      </c>
      <c r="D1082" s="33"/>
      <c r="E1082" s="15"/>
      <c r="F1082" s="33"/>
    </row>
    <row r="1083" spans="1:6" ht="16" x14ac:dyDescent="0.2">
      <c r="A1083" s="39">
        <v>13</v>
      </c>
      <c r="B1083" s="12" t="s">
        <v>1682</v>
      </c>
      <c r="C1083" s="40">
        <v>2755</v>
      </c>
      <c r="D1083" s="41">
        <f t="shared" ref="D1083:F1083" si="175">SUM(D1084:D1086)</f>
        <v>0</v>
      </c>
      <c r="E1083" s="41">
        <f t="shared" si="175"/>
        <v>0</v>
      </c>
      <c r="F1083" s="41">
        <f t="shared" si="175"/>
        <v>0</v>
      </c>
    </row>
    <row r="1084" spans="1:6" ht="16" x14ac:dyDescent="0.2">
      <c r="A1084" s="31"/>
      <c r="B1084" s="10" t="s">
        <v>892</v>
      </c>
      <c r="C1084" s="50">
        <v>1101</v>
      </c>
      <c r="D1084" s="33"/>
      <c r="E1084" s="15"/>
      <c r="F1084" s="33"/>
    </row>
    <row r="1085" spans="1:6" ht="16" x14ac:dyDescent="0.2">
      <c r="A1085" s="31"/>
      <c r="B1085" s="10" t="s">
        <v>893</v>
      </c>
      <c r="C1085" s="50">
        <v>1653</v>
      </c>
      <c r="D1085" s="33"/>
      <c r="E1085" s="15"/>
      <c r="F1085" s="33"/>
    </row>
    <row r="1086" spans="1:6" ht="16" x14ac:dyDescent="0.2">
      <c r="A1086" s="31"/>
      <c r="B1086" s="10" t="s">
        <v>894</v>
      </c>
      <c r="C1086" s="50">
        <v>1</v>
      </c>
      <c r="D1086" s="33"/>
      <c r="E1086" s="15"/>
      <c r="F1086" s="33"/>
    </row>
    <row r="1087" spans="1:6" ht="16" x14ac:dyDescent="0.2">
      <c r="A1087" s="39">
        <v>14</v>
      </c>
      <c r="B1087" s="12" t="s">
        <v>1683</v>
      </c>
      <c r="C1087" s="40">
        <v>1209</v>
      </c>
      <c r="D1087" s="41">
        <f t="shared" ref="D1087:F1087" si="176">SUM(D1088:D1096)</f>
        <v>0</v>
      </c>
      <c r="E1087" s="41">
        <f t="shared" si="176"/>
        <v>0</v>
      </c>
      <c r="F1087" s="41">
        <f t="shared" si="176"/>
        <v>0</v>
      </c>
    </row>
    <row r="1088" spans="1:6" ht="16" x14ac:dyDescent="0.2">
      <c r="A1088" s="31"/>
      <c r="B1088" s="10" t="s">
        <v>895</v>
      </c>
      <c r="C1088" s="50">
        <v>843</v>
      </c>
      <c r="D1088" s="33"/>
      <c r="E1088" s="15"/>
      <c r="F1088" s="33"/>
    </row>
    <row r="1089" spans="1:6" ht="16" x14ac:dyDescent="0.2">
      <c r="A1089" s="31"/>
      <c r="B1089" s="10" t="s">
        <v>896</v>
      </c>
      <c r="C1089" s="50">
        <v>0</v>
      </c>
      <c r="D1089" s="33"/>
      <c r="E1089" s="15"/>
      <c r="F1089" s="33"/>
    </row>
    <row r="1090" spans="1:6" ht="16" x14ac:dyDescent="0.2">
      <c r="A1090" s="31"/>
      <c r="B1090" s="10" t="s">
        <v>897</v>
      </c>
      <c r="C1090" s="50">
        <v>66</v>
      </c>
      <c r="D1090" s="33"/>
      <c r="E1090" s="15"/>
      <c r="F1090" s="33"/>
    </row>
    <row r="1091" spans="1:6" ht="16" x14ac:dyDescent="0.2">
      <c r="A1091" s="31"/>
      <c r="B1091" s="10" t="s">
        <v>898</v>
      </c>
      <c r="C1091" s="50">
        <v>54</v>
      </c>
      <c r="D1091" s="33"/>
      <c r="E1091" s="15"/>
      <c r="F1091" s="33"/>
    </row>
    <row r="1092" spans="1:6" ht="16" x14ac:dyDescent="0.2">
      <c r="A1092" s="31"/>
      <c r="B1092" s="10" t="s">
        <v>899</v>
      </c>
      <c r="C1092" s="50">
        <v>14</v>
      </c>
      <c r="D1092" s="33"/>
      <c r="E1092" s="15"/>
      <c r="F1092" s="33"/>
    </row>
    <row r="1093" spans="1:6" ht="16" x14ac:dyDescent="0.2">
      <c r="A1093" s="31"/>
      <c r="B1093" s="10" t="s">
        <v>900</v>
      </c>
      <c r="C1093" s="50">
        <v>77</v>
      </c>
      <c r="D1093" s="33"/>
      <c r="E1093" s="15"/>
      <c r="F1093" s="33"/>
    </row>
    <row r="1094" spans="1:6" ht="16" x14ac:dyDescent="0.2">
      <c r="A1094" s="31"/>
      <c r="B1094" s="10" t="s">
        <v>901</v>
      </c>
      <c r="C1094" s="50">
        <v>7</v>
      </c>
      <c r="D1094" s="33"/>
      <c r="E1094" s="15"/>
      <c r="F1094" s="33"/>
    </row>
    <row r="1095" spans="1:6" ht="16" x14ac:dyDescent="0.2">
      <c r="A1095" s="31"/>
      <c r="B1095" s="10" t="s">
        <v>902</v>
      </c>
      <c r="C1095" s="50">
        <v>87</v>
      </c>
      <c r="D1095" s="33"/>
      <c r="E1095" s="15"/>
      <c r="F1095" s="33"/>
    </row>
    <row r="1096" spans="1:6" ht="16" x14ac:dyDescent="0.2">
      <c r="A1096" s="31"/>
      <c r="B1096" s="10" t="s">
        <v>903</v>
      </c>
      <c r="C1096" s="50">
        <v>61</v>
      </c>
      <c r="D1096" s="33"/>
      <c r="E1096" s="15"/>
      <c r="F1096" s="33"/>
    </row>
    <row r="1097" spans="1:6" ht="16" x14ac:dyDescent="0.2">
      <c r="A1097" s="39">
        <v>15</v>
      </c>
      <c r="B1097" s="12" t="s">
        <v>1684</v>
      </c>
      <c r="C1097" s="40">
        <v>541</v>
      </c>
      <c r="D1097" s="41">
        <f t="shared" ref="D1097:F1097" si="177">SUM(D1098:D1105)</f>
        <v>0</v>
      </c>
      <c r="E1097" s="41">
        <f t="shared" si="177"/>
        <v>0</v>
      </c>
      <c r="F1097" s="41">
        <f t="shared" si="177"/>
        <v>0</v>
      </c>
    </row>
    <row r="1098" spans="1:6" ht="16" x14ac:dyDescent="0.2">
      <c r="A1098" s="31"/>
      <c r="B1098" s="10" t="s">
        <v>904</v>
      </c>
      <c r="C1098" s="50">
        <v>262</v>
      </c>
      <c r="D1098" s="33"/>
      <c r="E1098" s="15"/>
      <c r="F1098" s="33"/>
    </row>
    <row r="1099" spans="1:6" ht="16" x14ac:dyDescent="0.2">
      <c r="A1099" s="31"/>
      <c r="B1099" s="10" t="s">
        <v>905</v>
      </c>
      <c r="C1099" s="50">
        <v>0</v>
      </c>
      <c r="D1099" s="33"/>
      <c r="E1099" s="15"/>
      <c r="F1099" s="33"/>
    </row>
    <row r="1100" spans="1:6" ht="16" x14ac:dyDescent="0.2">
      <c r="A1100" s="31"/>
      <c r="B1100" s="10" t="s">
        <v>906</v>
      </c>
      <c r="C1100" s="50">
        <v>17</v>
      </c>
      <c r="D1100" s="33"/>
      <c r="E1100" s="15"/>
      <c r="F1100" s="33"/>
    </row>
    <row r="1101" spans="1:6" ht="16" x14ac:dyDescent="0.2">
      <c r="A1101" s="31"/>
      <c r="B1101" s="10" t="s">
        <v>907</v>
      </c>
      <c r="C1101" s="50">
        <v>57</v>
      </c>
      <c r="D1101" s="33"/>
      <c r="E1101" s="15"/>
      <c r="F1101" s="33"/>
    </row>
    <row r="1102" spans="1:6" ht="16" x14ac:dyDescent="0.2">
      <c r="A1102" s="31"/>
      <c r="B1102" s="10" t="s">
        <v>908</v>
      </c>
      <c r="C1102" s="50">
        <v>11</v>
      </c>
      <c r="D1102" s="33"/>
      <c r="E1102" s="15"/>
      <c r="F1102" s="33"/>
    </row>
    <row r="1103" spans="1:6" ht="16" x14ac:dyDescent="0.2">
      <c r="A1103" s="31"/>
      <c r="B1103" s="10" t="s">
        <v>909</v>
      </c>
      <c r="C1103" s="50">
        <v>10</v>
      </c>
      <c r="D1103" s="33"/>
      <c r="E1103" s="15"/>
      <c r="F1103" s="33"/>
    </row>
    <row r="1104" spans="1:6" ht="16" x14ac:dyDescent="0.2">
      <c r="A1104" s="31"/>
      <c r="B1104" s="10" t="s">
        <v>910</v>
      </c>
      <c r="C1104" s="50">
        <v>101</v>
      </c>
      <c r="D1104" s="33"/>
      <c r="E1104" s="15"/>
      <c r="F1104" s="33"/>
    </row>
    <row r="1105" spans="1:6" ht="16" x14ac:dyDescent="0.2">
      <c r="A1105" s="31"/>
      <c r="B1105" s="10" t="s">
        <v>911</v>
      </c>
      <c r="C1105" s="50">
        <v>83</v>
      </c>
      <c r="D1105" s="33"/>
      <c r="E1105" s="15"/>
      <c r="F1105" s="33"/>
    </row>
    <row r="1106" spans="1:6" ht="16" x14ac:dyDescent="0.2">
      <c r="A1106" s="39">
        <v>16</v>
      </c>
      <c r="B1106" s="12" t="s">
        <v>1685</v>
      </c>
      <c r="C1106" s="40">
        <v>659</v>
      </c>
      <c r="D1106" s="41">
        <f t="shared" ref="D1106:F1106" si="178">SUM(D1107:D1111)</f>
        <v>0</v>
      </c>
      <c r="E1106" s="41">
        <f t="shared" si="178"/>
        <v>0</v>
      </c>
      <c r="F1106" s="41">
        <f t="shared" si="178"/>
        <v>0</v>
      </c>
    </row>
    <row r="1107" spans="1:6" ht="16" x14ac:dyDescent="0.2">
      <c r="A1107" s="31"/>
      <c r="B1107" s="10" t="s">
        <v>912</v>
      </c>
      <c r="C1107" s="50">
        <v>401</v>
      </c>
      <c r="D1107" s="33"/>
      <c r="E1107" s="15"/>
      <c r="F1107" s="33"/>
    </row>
    <row r="1108" spans="1:6" ht="16" x14ac:dyDescent="0.2">
      <c r="A1108" s="31"/>
      <c r="B1108" s="10" t="s">
        <v>913</v>
      </c>
      <c r="C1108" s="50">
        <v>214</v>
      </c>
      <c r="D1108" s="33"/>
      <c r="E1108" s="15"/>
      <c r="F1108" s="33"/>
    </row>
    <row r="1109" spans="1:6" ht="16" x14ac:dyDescent="0.2">
      <c r="A1109" s="31"/>
      <c r="B1109" s="10" t="s">
        <v>914</v>
      </c>
      <c r="C1109" s="50">
        <v>0</v>
      </c>
      <c r="D1109" s="33"/>
      <c r="E1109" s="15"/>
      <c r="F1109" s="33"/>
    </row>
    <row r="1110" spans="1:6" ht="16" x14ac:dyDescent="0.2">
      <c r="A1110" s="31"/>
      <c r="B1110" s="10" t="s">
        <v>915</v>
      </c>
      <c r="C1110" s="50">
        <v>29</v>
      </c>
      <c r="D1110" s="33"/>
      <c r="E1110" s="15"/>
      <c r="F1110" s="33"/>
    </row>
    <row r="1111" spans="1:6" ht="16" x14ac:dyDescent="0.2">
      <c r="A1111" s="31"/>
      <c r="B1111" s="10" t="s">
        <v>916</v>
      </c>
      <c r="C1111" s="50">
        <v>15</v>
      </c>
      <c r="D1111" s="33"/>
      <c r="E1111" s="15"/>
      <c r="F1111" s="33"/>
    </row>
    <row r="1112" spans="1:6" ht="16" x14ac:dyDescent="0.2">
      <c r="A1112" s="39">
        <v>17</v>
      </c>
      <c r="B1112" s="12" t="s">
        <v>1686</v>
      </c>
      <c r="C1112" s="40">
        <v>2973</v>
      </c>
      <c r="D1112" s="41">
        <f t="shared" ref="D1112:F1112" si="179">SUM(D1113:D1115)</f>
        <v>0</v>
      </c>
      <c r="E1112" s="41">
        <f t="shared" si="179"/>
        <v>0</v>
      </c>
      <c r="F1112" s="41">
        <f t="shared" si="179"/>
        <v>0</v>
      </c>
    </row>
    <row r="1113" spans="1:6" ht="16" x14ac:dyDescent="0.2">
      <c r="A1113" s="31"/>
      <c r="B1113" s="10" t="s">
        <v>917</v>
      </c>
      <c r="C1113" s="50">
        <v>2162</v>
      </c>
      <c r="D1113" s="33"/>
      <c r="E1113" s="15"/>
      <c r="F1113" s="33"/>
    </row>
    <row r="1114" spans="1:6" ht="16" x14ac:dyDescent="0.2">
      <c r="A1114" s="31"/>
      <c r="B1114" s="10" t="s">
        <v>918</v>
      </c>
      <c r="C1114" s="50">
        <v>133</v>
      </c>
      <c r="D1114" s="33"/>
      <c r="E1114" s="15"/>
      <c r="F1114" s="33"/>
    </row>
    <row r="1115" spans="1:6" ht="16" x14ac:dyDescent="0.2">
      <c r="A1115" s="31"/>
      <c r="B1115" s="10" t="s">
        <v>919</v>
      </c>
      <c r="C1115" s="50">
        <v>678</v>
      </c>
      <c r="D1115" s="33"/>
      <c r="E1115" s="15"/>
      <c r="F1115" s="33"/>
    </row>
    <row r="1116" spans="1:6" ht="16" x14ac:dyDescent="0.2">
      <c r="A1116" s="39">
        <v>18</v>
      </c>
      <c r="B1116" s="12" t="s">
        <v>1687</v>
      </c>
      <c r="C1116" s="40">
        <v>1636</v>
      </c>
      <c r="D1116" s="41">
        <f t="shared" ref="D1116:F1116" si="180">SUM(D1117:D1121)</f>
        <v>0</v>
      </c>
      <c r="E1116" s="41">
        <f t="shared" si="180"/>
        <v>0</v>
      </c>
      <c r="F1116" s="41">
        <f t="shared" si="180"/>
        <v>0</v>
      </c>
    </row>
    <row r="1117" spans="1:6" ht="16" x14ac:dyDescent="0.2">
      <c r="A1117" s="31"/>
      <c r="B1117" s="10" t="s">
        <v>920</v>
      </c>
      <c r="C1117" s="50">
        <v>1333</v>
      </c>
      <c r="D1117" s="33"/>
      <c r="E1117" s="15"/>
      <c r="F1117" s="33"/>
    </row>
    <row r="1118" spans="1:6" ht="16" x14ac:dyDescent="0.2">
      <c r="A1118" s="31"/>
      <c r="B1118" s="10" t="s">
        <v>921</v>
      </c>
      <c r="C1118" s="50">
        <v>45</v>
      </c>
      <c r="D1118" s="33"/>
      <c r="E1118" s="15"/>
      <c r="F1118" s="33"/>
    </row>
    <row r="1119" spans="1:6" ht="16" x14ac:dyDescent="0.2">
      <c r="A1119" s="31"/>
      <c r="B1119" s="10" t="s">
        <v>922</v>
      </c>
      <c r="C1119" s="50">
        <v>184</v>
      </c>
      <c r="D1119" s="33"/>
      <c r="E1119" s="15"/>
      <c r="F1119" s="33"/>
    </row>
    <row r="1120" spans="1:6" ht="16" x14ac:dyDescent="0.2">
      <c r="A1120" s="31"/>
      <c r="B1120" s="10" t="s">
        <v>923</v>
      </c>
      <c r="C1120" s="50">
        <v>47</v>
      </c>
      <c r="D1120" s="33"/>
      <c r="E1120" s="15"/>
      <c r="F1120" s="33"/>
    </row>
    <row r="1121" spans="1:6" ht="16" x14ac:dyDescent="0.2">
      <c r="A1121" s="31"/>
      <c r="B1121" s="10" t="s">
        <v>924</v>
      </c>
      <c r="C1121" s="50">
        <v>27</v>
      </c>
      <c r="D1121" s="33"/>
      <c r="E1121" s="15"/>
      <c r="F1121" s="33"/>
    </row>
    <row r="1122" spans="1:6" ht="16" x14ac:dyDescent="0.2">
      <c r="A1122" s="39">
        <v>19</v>
      </c>
      <c r="B1122" s="12" t="s">
        <v>1688</v>
      </c>
      <c r="C1122" s="40">
        <v>1233</v>
      </c>
      <c r="D1122" s="41">
        <f t="shared" ref="D1122:F1122" si="181">SUM(D1123:D1127)</f>
        <v>0</v>
      </c>
      <c r="E1122" s="41">
        <f t="shared" si="181"/>
        <v>0</v>
      </c>
      <c r="F1122" s="41">
        <f t="shared" si="181"/>
        <v>0</v>
      </c>
    </row>
    <row r="1123" spans="1:6" ht="16" x14ac:dyDescent="0.2">
      <c r="A1123" s="31"/>
      <c r="B1123" s="10" t="s">
        <v>925</v>
      </c>
      <c r="C1123" s="50">
        <v>404</v>
      </c>
      <c r="D1123" s="33"/>
      <c r="E1123" s="15"/>
      <c r="F1123" s="33"/>
    </row>
    <row r="1124" spans="1:6" ht="16" x14ac:dyDescent="0.2">
      <c r="A1124" s="31"/>
      <c r="B1124" s="10" t="s">
        <v>926</v>
      </c>
      <c r="C1124" s="50">
        <v>351</v>
      </c>
      <c r="D1124" s="33"/>
      <c r="E1124" s="15"/>
      <c r="F1124" s="33"/>
    </row>
    <row r="1125" spans="1:6" ht="16" x14ac:dyDescent="0.2">
      <c r="A1125" s="31"/>
      <c r="B1125" s="10" t="s">
        <v>927</v>
      </c>
      <c r="C1125" s="50">
        <v>24</v>
      </c>
      <c r="D1125" s="33"/>
      <c r="E1125" s="15"/>
      <c r="F1125" s="33"/>
    </row>
    <row r="1126" spans="1:6" ht="16" x14ac:dyDescent="0.2">
      <c r="A1126" s="31"/>
      <c r="B1126" s="10" t="s">
        <v>720</v>
      </c>
      <c r="C1126" s="50">
        <v>445</v>
      </c>
      <c r="D1126" s="33"/>
      <c r="E1126" s="15"/>
      <c r="F1126" s="33"/>
    </row>
    <row r="1127" spans="1:6" ht="16" x14ac:dyDescent="0.2">
      <c r="A1127" s="31"/>
      <c r="B1127" s="10" t="s">
        <v>928</v>
      </c>
      <c r="C1127" s="50">
        <v>9</v>
      </c>
      <c r="D1127" s="33"/>
      <c r="E1127" s="15"/>
      <c r="F1127" s="33"/>
    </row>
    <row r="1128" spans="1:6" ht="16" x14ac:dyDescent="0.2">
      <c r="A1128" s="39">
        <v>20</v>
      </c>
      <c r="B1128" s="12" t="s">
        <v>1689</v>
      </c>
      <c r="C1128" s="40">
        <v>1259</v>
      </c>
      <c r="D1128" s="41">
        <f t="shared" ref="D1128:F1128" si="182">SUM(D1129:D1141)</f>
        <v>0</v>
      </c>
      <c r="E1128" s="41">
        <f t="shared" si="182"/>
        <v>0</v>
      </c>
      <c r="F1128" s="41">
        <f t="shared" si="182"/>
        <v>0</v>
      </c>
    </row>
    <row r="1129" spans="1:6" ht="16" x14ac:dyDescent="0.2">
      <c r="A1129" s="31"/>
      <c r="B1129" s="10" t="s">
        <v>929</v>
      </c>
      <c r="C1129" s="50">
        <v>370</v>
      </c>
      <c r="D1129" s="33"/>
      <c r="E1129" s="15"/>
      <c r="F1129" s="33"/>
    </row>
    <row r="1130" spans="1:6" ht="16" x14ac:dyDescent="0.2">
      <c r="A1130" s="31"/>
      <c r="B1130" s="10" t="s">
        <v>930</v>
      </c>
      <c r="C1130" s="50">
        <v>8</v>
      </c>
      <c r="D1130" s="33"/>
      <c r="E1130" s="15"/>
      <c r="F1130" s="33"/>
    </row>
    <row r="1131" spans="1:6" ht="16" x14ac:dyDescent="0.2">
      <c r="A1131" s="31"/>
      <c r="B1131" s="10" t="s">
        <v>931</v>
      </c>
      <c r="C1131" s="50">
        <v>4</v>
      </c>
      <c r="D1131" s="33"/>
      <c r="E1131" s="15"/>
      <c r="F1131" s="33"/>
    </row>
    <row r="1132" spans="1:6" ht="16" x14ac:dyDescent="0.2">
      <c r="A1132" s="31"/>
      <c r="B1132" s="10" t="s">
        <v>932</v>
      </c>
      <c r="C1132" s="50">
        <v>350</v>
      </c>
      <c r="D1132" s="33"/>
      <c r="E1132" s="15"/>
      <c r="F1132" s="33"/>
    </row>
    <row r="1133" spans="1:6" ht="16" x14ac:dyDescent="0.2">
      <c r="A1133" s="31"/>
      <c r="B1133" s="10" t="s">
        <v>933</v>
      </c>
      <c r="C1133" s="50">
        <v>0</v>
      </c>
      <c r="D1133" s="33"/>
      <c r="E1133" s="15"/>
      <c r="F1133" s="33"/>
    </row>
    <row r="1134" spans="1:6" ht="16" x14ac:dyDescent="0.2">
      <c r="A1134" s="31"/>
      <c r="B1134" s="10" t="s">
        <v>934</v>
      </c>
      <c r="C1134" s="50">
        <v>15</v>
      </c>
      <c r="D1134" s="33"/>
      <c r="E1134" s="15"/>
      <c r="F1134" s="33"/>
    </row>
    <row r="1135" spans="1:6" ht="16" x14ac:dyDescent="0.2">
      <c r="A1135" s="31"/>
      <c r="B1135" s="10" t="s">
        <v>935</v>
      </c>
      <c r="C1135" s="50">
        <v>3</v>
      </c>
      <c r="D1135" s="33"/>
      <c r="E1135" s="15"/>
      <c r="F1135" s="33"/>
    </row>
    <row r="1136" spans="1:6" ht="16" x14ac:dyDescent="0.2">
      <c r="A1136" s="31"/>
      <c r="B1136" s="10" t="s">
        <v>936</v>
      </c>
      <c r="C1136" s="50">
        <v>21</v>
      </c>
      <c r="D1136" s="33"/>
      <c r="E1136" s="15"/>
      <c r="F1136" s="33"/>
    </row>
    <row r="1137" spans="1:6" ht="16" x14ac:dyDescent="0.2">
      <c r="A1137" s="31"/>
      <c r="B1137" s="10" t="s">
        <v>937</v>
      </c>
      <c r="C1137" s="50">
        <v>247</v>
      </c>
      <c r="D1137" s="33"/>
      <c r="E1137" s="15"/>
      <c r="F1137" s="33"/>
    </row>
    <row r="1138" spans="1:6" ht="16" x14ac:dyDescent="0.2">
      <c r="A1138" s="31"/>
      <c r="B1138" s="10" t="s">
        <v>938</v>
      </c>
      <c r="C1138" s="50">
        <v>52</v>
      </c>
      <c r="D1138" s="33"/>
      <c r="E1138" s="15"/>
      <c r="F1138" s="33"/>
    </row>
    <row r="1139" spans="1:6" ht="16" x14ac:dyDescent="0.2">
      <c r="A1139" s="31"/>
      <c r="B1139" s="10" t="s">
        <v>939</v>
      </c>
      <c r="C1139" s="50">
        <v>156</v>
      </c>
      <c r="D1139" s="33"/>
      <c r="E1139" s="15"/>
      <c r="F1139" s="33"/>
    </row>
    <row r="1140" spans="1:6" ht="16" x14ac:dyDescent="0.2">
      <c r="A1140" s="31"/>
      <c r="B1140" s="10" t="s">
        <v>940</v>
      </c>
      <c r="C1140" s="50">
        <v>3</v>
      </c>
      <c r="D1140" s="33"/>
      <c r="E1140" s="15"/>
      <c r="F1140" s="33"/>
    </row>
    <row r="1141" spans="1:6" ht="16" x14ac:dyDescent="0.2">
      <c r="A1141" s="31"/>
      <c r="B1141" s="10" t="s">
        <v>941</v>
      </c>
      <c r="C1141" s="50">
        <v>0</v>
      </c>
      <c r="D1141" s="33"/>
      <c r="E1141" s="15"/>
      <c r="F1141" s="33"/>
    </row>
    <row r="1142" spans="1:6" ht="16" x14ac:dyDescent="0.2">
      <c r="A1142" s="39">
        <v>21</v>
      </c>
      <c r="B1142" s="12" t="s">
        <v>1690</v>
      </c>
      <c r="C1142" s="40">
        <v>881</v>
      </c>
      <c r="D1142" s="41">
        <f t="shared" ref="D1142:F1142" si="183">SUM(D1143:D1144)</f>
        <v>0</v>
      </c>
      <c r="E1142" s="41">
        <f t="shared" si="183"/>
        <v>0</v>
      </c>
      <c r="F1142" s="41">
        <f t="shared" si="183"/>
        <v>0</v>
      </c>
    </row>
    <row r="1143" spans="1:6" ht="16" x14ac:dyDescent="0.2">
      <c r="A1143" s="31"/>
      <c r="B1143" s="10" t="s">
        <v>942</v>
      </c>
      <c r="C1143" s="50">
        <v>844</v>
      </c>
      <c r="D1143" s="33"/>
      <c r="E1143" s="15"/>
      <c r="F1143" s="33"/>
    </row>
    <row r="1144" spans="1:6" ht="16" x14ac:dyDescent="0.2">
      <c r="A1144" s="31"/>
      <c r="B1144" s="10" t="s">
        <v>943</v>
      </c>
      <c r="C1144" s="50">
        <v>37</v>
      </c>
      <c r="D1144" s="33"/>
      <c r="E1144" s="15"/>
      <c r="F1144" s="33"/>
    </row>
    <row r="1145" spans="1:6" ht="16" x14ac:dyDescent="0.2">
      <c r="A1145" s="39">
        <v>22</v>
      </c>
      <c r="B1145" s="12" t="s">
        <v>1691</v>
      </c>
      <c r="C1145" s="40">
        <v>539</v>
      </c>
      <c r="D1145" s="41">
        <f t="shared" ref="D1145:F1145" si="184">SUM(D1146:D1151)</f>
        <v>0</v>
      </c>
      <c r="E1145" s="41">
        <f t="shared" si="184"/>
        <v>0</v>
      </c>
      <c r="F1145" s="41">
        <f t="shared" si="184"/>
        <v>0</v>
      </c>
    </row>
    <row r="1146" spans="1:6" ht="16" x14ac:dyDescent="0.2">
      <c r="A1146" s="31"/>
      <c r="B1146" s="10" t="s">
        <v>944</v>
      </c>
      <c r="C1146" s="50">
        <v>257</v>
      </c>
      <c r="D1146" s="33"/>
      <c r="E1146" s="15"/>
      <c r="F1146" s="33"/>
    </row>
    <row r="1147" spans="1:6" ht="16" x14ac:dyDescent="0.2">
      <c r="A1147" s="31"/>
      <c r="B1147" s="10" t="s">
        <v>838</v>
      </c>
      <c r="C1147" s="50">
        <v>211</v>
      </c>
      <c r="D1147" s="33"/>
      <c r="E1147" s="15"/>
      <c r="F1147" s="33"/>
    </row>
    <row r="1148" spans="1:6" ht="16" x14ac:dyDescent="0.2">
      <c r="A1148" s="31"/>
      <c r="B1148" s="10" t="s">
        <v>945</v>
      </c>
      <c r="C1148" s="50">
        <v>29</v>
      </c>
      <c r="D1148" s="33"/>
      <c r="E1148" s="15"/>
      <c r="F1148" s="33"/>
    </row>
    <row r="1149" spans="1:6" ht="16" x14ac:dyDescent="0.2">
      <c r="A1149" s="31"/>
      <c r="B1149" s="10" t="s">
        <v>946</v>
      </c>
      <c r="C1149" s="50">
        <v>14</v>
      </c>
      <c r="D1149" s="33"/>
      <c r="E1149" s="15"/>
      <c r="F1149" s="33"/>
    </row>
    <row r="1150" spans="1:6" ht="16" x14ac:dyDescent="0.2">
      <c r="A1150" s="31"/>
      <c r="B1150" s="10" t="s">
        <v>947</v>
      </c>
      <c r="C1150" s="50">
        <v>18</v>
      </c>
      <c r="D1150" s="33"/>
      <c r="E1150" s="15"/>
      <c r="F1150" s="33"/>
    </row>
    <row r="1151" spans="1:6" ht="16" x14ac:dyDescent="0.2">
      <c r="A1151" s="31"/>
      <c r="B1151" s="10" t="s">
        <v>948</v>
      </c>
      <c r="C1151" s="50">
        <v>10</v>
      </c>
      <c r="D1151" s="33"/>
      <c r="E1151" s="15"/>
      <c r="F1151" s="33"/>
    </row>
    <row r="1152" spans="1:6" ht="16" x14ac:dyDescent="0.2">
      <c r="A1152" s="39">
        <v>23</v>
      </c>
      <c r="B1152" s="12" t="s">
        <v>1616</v>
      </c>
      <c r="C1152" s="40">
        <v>2257</v>
      </c>
      <c r="D1152" s="41">
        <f t="shared" ref="D1152:F1152" si="185">SUM(D1153:D1160)</f>
        <v>0</v>
      </c>
      <c r="E1152" s="41">
        <f t="shared" si="185"/>
        <v>0</v>
      </c>
      <c r="F1152" s="41">
        <f t="shared" si="185"/>
        <v>0</v>
      </c>
    </row>
    <row r="1153" spans="1:6" ht="16" x14ac:dyDescent="0.2">
      <c r="A1153" s="31"/>
      <c r="B1153" s="10" t="s">
        <v>949</v>
      </c>
      <c r="C1153" s="50">
        <v>1786</v>
      </c>
      <c r="D1153" s="33"/>
      <c r="E1153" s="15"/>
      <c r="F1153" s="33"/>
    </row>
    <row r="1154" spans="1:6" ht="16" x14ac:dyDescent="0.2">
      <c r="A1154" s="31"/>
      <c r="B1154" s="10" t="s">
        <v>950</v>
      </c>
      <c r="C1154" s="50">
        <v>163</v>
      </c>
      <c r="D1154" s="33"/>
      <c r="E1154" s="15"/>
      <c r="F1154" s="33"/>
    </row>
    <row r="1155" spans="1:6" ht="16" x14ac:dyDescent="0.2">
      <c r="A1155" s="31"/>
      <c r="B1155" s="10" t="s">
        <v>951</v>
      </c>
      <c r="C1155" s="50">
        <v>36</v>
      </c>
      <c r="D1155" s="33"/>
      <c r="E1155" s="15"/>
      <c r="F1155" s="33"/>
    </row>
    <row r="1156" spans="1:6" ht="16" x14ac:dyDescent="0.2">
      <c r="A1156" s="31"/>
      <c r="B1156" s="10" t="s">
        <v>952</v>
      </c>
      <c r="C1156" s="50">
        <v>47</v>
      </c>
      <c r="D1156" s="33"/>
      <c r="E1156" s="15"/>
      <c r="F1156" s="33"/>
    </row>
    <row r="1157" spans="1:6" ht="16" x14ac:dyDescent="0.2">
      <c r="A1157" s="31"/>
      <c r="B1157" s="10" t="s">
        <v>953</v>
      </c>
      <c r="C1157" s="50">
        <v>1</v>
      </c>
      <c r="D1157" s="33"/>
      <c r="E1157" s="15"/>
      <c r="F1157" s="33"/>
    </row>
    <row r="1158" spans="1:6" ht="16" x14ac:dyDescent="0.2">
      <c r="A1158" s="31"/>
      <c r="B1158" s="10" t="s">
        <v>954</v>
      </c>
      <c r="C1158" s="50">
        <v>60</v>
      </c>
      <c r="D1158" s="33"/>
      <c r="E1158" s="15"/>
      <c r="F1158" s="33"/>
    </row>
    <row r="1159" spans="1:6" ht="16" x14ac:dyDescent="0.2">
      <c r="A1159" s="31"/>
      <c r="B1159" s="10" t="s">
        <v>955</v>
      </c>
      <c r="C1159" s="50">
        <v>18</v>
      </c>
      <c r="D1159" s="33"/>
      <c r="E1159" s="15"/>
      <c r="F1159" s="33"/>
    </row>
    <row r="1160" spans="1:6" ht="16" x14ac:dyDescent="0.2">
      <c r="A1160" s="31"/>
      <c r="B1160" s="10" t="s">
        <v>956</v>
      </c>
      <c r="C1160" s="50">
        <v>146</v>
      </c>
      <c r="D1160" s="33"/>
      <c r="E1160" s="15"/>
      <c r="F1160" s="33"/>
    </row>
    <row r="1161" spans="1:6" ht="16" x14ac:dyDescent="0.2">
      <c r="A1161" s="58"/>
      <c r="B1161" s="55" t="s">
        <v>22</v>
      </c>
      <c r="C1161" s="56">
        <v>14800</v>
      </c>
      <c r="D1161" s="25">
        <f t="shared" ref="D1161:E1161" si="186">D1162+D1165+D1169+D1176+D1180+D1187+D1192+D1201</f>
        <v>0</v>
      </c>
      <c r="E1161" s="25">
        <f t="shared" si="186"/>
        <v>0</v>
      </c>
      <c r="F1161" s="25" t="s">
        <v>1808</v>
      </c>
    </row>
    <row r="1162" spans="1:6" ht="16" x14ac:dyDescent="0.2">
      <c r="A1162" s="39">
        <v>1</v>
      </c>
      <c r="B1162" s="13" t="s">
        <v>1692</v>
      </c>
      <c r="C1162" s="40">
        <v>8168</v>
      </c>
      <c r="D1162" s="41">
        <f t="shared" ref="D1162:F1162" si="187">SUM(D1163:D1164)</f>
        <v>0</v>
      </c>
      <c r="E1162" s="41">
        <f t="shared" si="187"/>
        <v>0</v>
      </c>
      <c r="F1162" s="41">
        <f t="shared" si="187"/>
        <v>0</v>
      </c>
    </row>
    <row r="1163" spans="1:6" ht="16" x14ac:dyDescent="0.2">
      <c r="A1163" s="31"/>
      <c r="B1163" s="11" t="s">
        <v>958</v>
      </c>
      <c r="C1163" s="50">
        <v>8168</v>
      </c>
      <c r="D1163" s="33"/>
      <c r="E1163" s="15">
        <v>0</v>
      </c>
      <c r="F1163" s="33">
        <v>0</v>
      </c>
    </row>
    <row r="1164" spans="1:6" ht="16" x14ac:dyDescent="0.2">
      <c r="A1164" s="31"/>
      <c r="B1164" s="11" t="s">
        <v>957</v>
      </c>
      <c r="C1164" s="50">
        <v>0</v>
      </c>
      <c r="D1164" s="33"/>
      <c r="E1164" s="15"/>
      <c r="F1164" s="33"/>
    </row>
    <row r="1165" spans="1:6" ht="16" x14ac:dyDescent="0.2">
      <c r="A1165" s="39">
        <v>2</v>
      </c>
      <c r="B1165" s="12" t="s">
        <v>1693</v>
      </c>
      <c r="C1165" s="40">
        <v>889</v>
      </c>
      <c r="D1165" s="41">
        <f t="shared" ref="D1165:F1165" si="188">SUM(D1166:D1168)</f>
        <v>0</v>
      </c>
      <c r="E1165" s="41">
        <f t="shared" si="188"/>
        <v>0</v>
      </c>
      <c r="F1165" s="41">
        <f t="shared" si="188"/>
        <v>0</v>
      </c>
    </row>
    <row r="1166" spans="1:6" ht="16" x14ac:dyDescent="0.2">
      <c r="A1166" s="31"/>
      <c r="B1166" s="10" t="s">
        <v>959</v>
      </c>
      <c r="C1166" s="50">
        <v>888</v>
      </c>
      <c r="D1166" s="33"/>
      <c r="E1166" s="15"/>
      <c r="F1166" s="33"/>
    </row>
    <row r="1167" spans="1:6" ht="16" x14ac:dyDescent="0.2">
      <c r="A1167" s="31"/>
      <c r="B1167" s="10" t="s">
        <v>746</v>
      </c>
      <c r="C1167" s="50">
        <v>1</v>
      </c>
      <c r="D1167" s="33"/>
      <c r="E1167" s="15"/>
      <c r="F1167" s="33"/>
    </row>
    <row r="1168" spans="1:6" ht="16" x14ac:dyDescent="0.2">
      <c r="A1168" s="31"/>
      <c r="B1168" s="10" t="s">
        <v>960</v>
      </c>
      <c r="C1168" s="50">
        <v>0</v>
      </c>
      <c r="D1168" s="33"/>
      <c r="E1168" s="15"/>
      <c r="F1168" s="33"/>
    </row>
    <row r="1169" spans="1:6" ht="16" x14ac:dyDescent="0.2">
      <c r="A1169" s="39">
        <v>3</v>
      </c>
      <c r="B1169" s="12" t="s">
        <v>1694</v>
      </c>
      <c r="C1169" s="40">
        <v>1007</v>
      </c>
      <c r="D1169" s="41">
        <f t="shared" ref="D1169:F1169" si="189">SUM(D1170:D1175)</f>
        <v>0</v>
      </c>
      <c r="E1169" s="41">
        <f t="shared" si="189"/>
        <v>0</v>
      </c>
      <c r="F1169" s="41">
        <f t="shared" si="189"/>
        <v>0</v>
      </c>
    </row>
    <row r="1170" spans="1:6" ht="16" x14ac:dyDescent="0.2">
      <c r="A1170" s="31"/>
      <c r="B1170" s="10" t="s">
        <v>961</v>
      </c>
      <c r="C1170" s="50">
        <v>557</v>
      </c>
      <c r="D1170" s="33"/>
      <c r="E1170" s="15"/>
      <c r="F1170" s="33"/>
    </row>
    <row r="1171" spans="1:6" ht="16" x14ac:dyDescent="0.2">
      <c r="A1171" s="31"/>
      <c r="B1171" s="10" t="s">
        <v>962</v>
      </c>
      <c r="C1171" s="50">
        <v>285</v>
      </c>
      <c r="D1171" s="33"/>
      <c r="E1171" s="15"/>
      <c r="F1171" s="33"/>
    </row>
    <row r="1172" spans="1:6" ht="16" x14ac:dyDescent="0.2">
      <c r="A1172" s="31"/>
      <c r="B1172" s="10" t="s">
        <v>963</v>
      </c>
      <c r="C1172" s="50">
        <v>90</v>
      </c>
      <c r="D1172" s="33"/>
      <c r="E1172" s="15"/>
      <c r="F1172" s="33"/>
    </row>
    <row r="1173" spans="1:6" ht="16" x14ac:dyDescent="0.2">
      <c r="A1173" s="31"/>
      <c r="B1173" s="10" t="s">
        <v>964</v>
      </c>
      <c r="C1173" s="50">
        <v>0</v>
      </c>
      <c r="D1173" s="33"/>
      <c r="E1173" s="15"/>
      <c r="F1173" s="33"/>
    </row>
    <row r="1174" spans="1:6" ht="16" x14ac:dyDescent="0.2">
      <c r="A1174" s="31"/>
      <c r="B1174" s="10" t="s">
        <v>920</v>
      </c>
      <c r="C1174" s="50">
        <v>66</v>
      </c>
      <c r="D1174" s="33"/>
      <c r="E1174" s="15"/>
      <c r="F1174" s="33"/>
    </row>
    <row r="1175" spans="1:6" ht="16" x14ac:dyDescent="0.2">
      <c r="A1175" s="31"/>
      <c r="B1175" s="10" t="s">
        <v>965</v>
      </c>
      <c r="C1175" s="50">
        <v>9</v>
      </c>
      <c r="D1175" s="33"/>
      <c r="E1175" s="15"/>
      <c r="F1175" s="33"/>
    </row>
    <row r="1176" spans="1:6" ht="16" x14ac:dyDescent="0.2">
      <c r="A1176" s="39">
        <v>4</v>
      </c>
      <c r="B1176" s="12" t="s">
        <v>1695</v>
      </c>
      <c r="C1176" s="40">
        <v>893</v>
      </c>
      <c r="D1176" s="41">
        <f t="shared" ref="D1176:F1176" si="190">SUM(D1177:D1179)</f>
        <v>0</v>
      </c>
      <c r="E1176" s="41">
        <f t="shared" si="190"/>
        <v>0</v>
      </c>
      <c r="F1176" s="41">
        <f t="shared" si="190"/>
        <v>0</v>
      </c>
    </row>
    <row r="1177" spans="1:6" ht="16" x14ac:dyDescent="0.2">
      <c r="A1177" s="31"/>
      <c r="B1177" s="10" t="s">
        <v>966</v>
      </c>
      <c r="C1177" s="50">
        <v>716</v>
      </c>
      <c r="D1177" s="33"/>
      <c r="E1177" s="15"/>
      <c r="F1177" s="33"/>
    </row>
    <row r="1178" spans="1:6" ht="16" x14ac:dyDescent="0.2">
      <c r="A1178" s="31"/>
      <c r="B1178" s="10" t="s">
        <v>967</v>
      </c>
      <c r="C1178" s="50">
        <v>103</v>
      </c>
      <c r="D1178" s="33"/>
      <c r="E1178" s="15"/>
      <c r="F1178" s="33"/>
    </row>
    <row r="1179" spans="1:6" ht="16" x14ac:dyDescent="0.2">
      <c r="A1179" s="31"/>
      <c r="B1179" s="10" t="s">
        <v>968</v>
      </c>
      <c r="C1179" s="50">
        <v>74</v>
      </c>
      <c r="D1179" s="33"/>
      <c r="E1179" s="15"/>
      <c r="F1179" s="33"/>
    </row>
    <row r="1180" spans="1:6" ht="16" x14ac:dyDescent="0.2">
      <c r="A1180" s="39">
        <v>5</v>
      </c>
      <c r="B1180" s="12" t="s">
        <v>1696</v>
      </c>
      <c r="C1180" s="40">
        <v>1051</v>
      </c>
      <c r="D1180" s="41">
        <f t="shared" ref="D1180:F1180" si="191">SUM(D1181:D1186)</f>
        <v>0</v>
      </c>
      <c r="E1180" s="41">
        <f t="shared" si="191"/>
        <v>0</v>
      </c>
      <c r="F1180" s="41">
        <f t="shared" si="191"/>
        <v>0</v>
      </c>
    </row>
    <row r="1181" spans="1:6" ht="16" x14ac:dyDescent="0.2">
      <c r="A1181" s="31"/>
      <c r="B1181" s="10" t="s">
        <v>969</v>
      </c>
      <c r="C1181" s="50">
        <v>351</v>
      </c>
      <c r="D1181" s="33"/>
      <c r="E1181" s="15"/>
      <c r="F1181" s="33"/>
    </row>
    <row r="1182" spans="1:6" ht="16" x14ac:dyDescent="0.2">
      <c r="A1182" s="31"/>
      <c r="B1182" s="10" t="s">
        <v>970</v>
      </c>
      <c r="C1182" s="50">
        <v>7</v>
      </c>
      <c r="D1182" s="33"/>
      <c r="E1182" s="15"/>
      <c r="F1182" s="33"/>
    </row>
    <row r="1183" spans="1:6" ht="16" x14ac:dyDescent="0.2">
      <c r="A1183" s="31"/>
      <c r="B1183" s="10" t="s">
        <v>971</v>
      </c>
      <c r="C1183" s="50">
        <v>207</v>
      </c>
      <c r="D1183" s="33"/>
      <c r="E1183" s="15"/>
      <c r="F1183" s="33"/>
    </row>
    <row r="1184" spans="1:6" ht="16" x14ac:dyDescent="0.2">
      <c r="A1184" s="31"/>
      <c r="B1184" s="10" t="s">
        <v>972</v>
      </c>
      <c r="C1184" s="50">
        <v>30</v>
      </c>
      <c r="D1184" s="33"/>
      <c r="E1184" s="15"/>
      <c r="F1184" s="33"/>
    </row>
    <row r="1185" spans="1:6" ht="16" x14ac:dyDescent="0.2">
      <c r="A1185" s="31"/>
      <c r="B1185" s="10" t="s">
        <v>973</v>
      </c>
      <c r="C1185" s="50">
        <v>221</v>
      </c>
      <c r="D1185" s="33"/>
      <c r="E1185" s="15"/>
      <c r="F1185" s="33"/>
    </row>
    <row r="1186" spans="1:6" ht="16" x14ac:dyDescent="0.2">
      <c r="A1186" s="31"/>
      <c r="B1186" s="10" t="s">
        <v>974</v>
      </c>
      <c r="C1186" s="50">
        <v>235</v>
      </c>
      <c r="D1186" s="33"/>
      <c r="E1186" s="15"/>
      <c r="F1186" s="33"/>
    </row>
    <row r="1187" spans="1:6" ht="16" x14ac:dyDescent="0.2">
      <c r="A1187" s="39">
        <v>6</v>
      </c>
      <c r="B1187" s="12" t="s">
        <v>1697</v>
      </c>
      <c r="C1187" s="40">
        <v>942</v>
      </c>
      <c r="D1187" s="41">
        <f t="shared" ref="D1187:F1187" si="192">SUM(D1188:D1191)</f>
        <v>0</v>
      </c>
      <c r="E1187" s="41">
        <f t="shared" si="192"/>
        <v>0</v>
      </c>
      <c r="F1187" s="41">
        <f t="shared" si="192"/>
        <v>0</v>
      </c>
    </row>
    <row r="1188" spans="1:6" ht="16" x14ac:dyDescent="0.2">
      <c r="A1188" s="31"/>
      <c r="B1188" s="10" t="s">
        <v>978</v>
      </c>
      <c r="C1188" s="50">
        <v>775</v>
      </c>
      <c r="D1188" s="33"/>
      <c r="E1188" s="15"/>
      <c r="F1188" s="33"/>
    </row>
    <row r="1189" spans="1:6" ht="16" x14ac:dyDescent="0.2">
      <c r="A1189" s="31"/>
      <c r="B1189" s="10" t="s">
        <v>975</v>
      </c>
      <c r="C1189" s="50">
        <v>2</v>
      </c>
      <c r="D1189" s="33"/>
      <c r="E1189" s="15"/>
      <c r="F1189" s="33"/>
    </row>
    <row r="1190" spans="1:6" ht="16" x14ac:dyDescent="0.2">
      <c r="A1190" s="31"/>
      <c r="B1190" s="10" t="s">
        <v>976</v>
      </c>
      <c r="C1190" s="50">
        <v>34</v>
      </c>
      <c r="D1190" s="33"/>
      <c r="E1190" s="15"/>
      <c r="F1190" s="33"/>
    </row>
    <row r="1191" spans="1:6" ht="16" x14ac:dyDescent="0.2">
      <c r="A1191" s="31"/>
      <c r="B1191" s="10" t="s">
        <v>977</v>
      </c>
      <c r="C1191" s="50">
        <v>131</v>
      </c>
      <c r="D1191" s="33"/>
      <c r="E1191" s="15"/>
      <c r="F1191" s="33"/>
    </row>
    <row r="1192" spans="1:6" ht="16" x14ac:dyDescent="0.2">
      <c r="A1192" s="39">
        <v>7</v>
      </c>
      <c r="B1192" s="12" t="s">
        <v>1698</v>
      </c>
      <c r="C1192" s="40">
        <v>1033</v>
      </c>
      <c r="D1192" s="41">
        <f t="shared" ref="D1192:F1192" si="193">SUM(D1193:D1200)</f>
        <v>0</v>
      </c>
      <c r="E1192" s="41">
        <f t="shared" si="193"/>
        <v>0</v>
      </c>
      <c r="F1192" s="41">
        <f t="shared" si="193"/>
        <v>0</v>
      </c>
    </row>
    <row r="1193" spans="1:6" ht="16" x14ac:dyDescent="0.2">
      <c r="A1193" s="31"/>
      <c r="B1193" s="10" t="s">
        <v>979</v>
      </c>
      <c r="C1193" s="50">
        <v>296</v>
      </c>
      <c r="D1193" s="33"/>
      <c r="E1193" s="15"/>
      <c r="F1193" s="33"/>
    </row>
    <row r="1194" spans="1:6" ht="16" x14ac:dyDescent="0.2">
      <c r="A1194" s="31"/>
      <c r="B1194" s="10" t="s">
        <v>980</v>
      </c>
      <c r="C1194" s="50">
        <v>270</v>
      </c>
      <c r="D1194" s="33"/>
      <c r="E1194" s="15"/>
      <c r="F1194" s="33"/>
    </row>
    <row r="1195" spans="1:6" ht="16" x14ac:dyDescent="0.2">
      <c r="A1195" s="31"/>
      <c r="B1195" s="10" t="s">
        <v>981</v>
      </c>
      <c r="C1195" s="50">
        <v>1</v>
      </c>
      <c r="D1195" s="33"/>
      <c r="E1195" s="15"/>
      <c r="F1195" s="33"/>
    </row>
    <row r="1196" spans="1:6" ht="16" x14ac:dyDescent="0.2">
      <c r="A1196" s="31"/>
      <c r="B1196" s="10" t="s">
        <v>982</v>
      </c>
      <c r="C1196" s="50">
        <v>63</v>
      </c>
      <c r="D1196" s="33"/>
      <c r="E1196" s="15"/>
      <c r="F1196" s="33"/>
    </row>
    <row r="1197" spans="1:6" ht="16" x14ac:dyDescent="0.2">
      <c r="A1197" s="31"/>
      <c r="B1197" s="10" t="s">
        <v>983</v>
      </c>
      <c r="C1197" s="50">
        <v>134</v>
      </c>
      <c r="D1197" s="33"/>
      <c r="E1197" s="15"/>
      <c r="F1197" s="33"/>
    </row>
    <row r="1198" spans="1:6" ht="16" x14ac:dyDescent="0.2">
      <c r="A1198" s="31"/>
      <c r="B1198" s="10" t="s">
        <v>984</v>
      </c>
      <c r="C1198" s="50">
        <v>176</v>
      </c>
      <c r="D1198" s="33"/>
      <c r="E1198" s="15"/>
      <c r="F1198" s="33"/>
    </row>
    <row r="1199" spans="1:6" ht="16" x14ac:dyDescent="0.2">
      <c r="A1199" s="31"/>
      <c r="B1199" s="10" t="s">
        <v>985</v>
      </c>
      <c r="C1199" s="50">
        <v>29</v>
      </c>
      <c r="D1199" s="33"/>
      <c r="E1199" s="15"/>
      <c r="F1199" s="33"/>
    </row>
    <row r="1200" spans="1:6" ht="16" x14ac:dyDescent="0.2">
      <c r="A1200" s="31"/>
      <c r="B1200" s="10" t="s">
        <v>986</v>
      </c>
      <c r="C1200" s="50">
        <v>64</v>
      </c>
      <c r="D1200" s="33"/>
      <c r="E1200" s="15"/>
      <c r="F1200" s="33"/>
    </row>
    <row r="1201" spans="1:6" ht="16" x14ac:dyDescent="0.2">
      <c r="A1201" s="39">
        <v>8</v>
      </c>
      <c r="B1201" s="12" t="s">
        <v>1699</v>
      </c>
      <c r="C1201" s="40">
        <v>809</v>
      </c>
      <c r="D1201" s="41">
        <f t="shared" ref="D1201:F1201" si="194">SUM(D1202:D1203)</f>
        <v>0</v>
      </c>
      <c r="E1201" s="41">
        <f t="shared" si="194"/>
        <v>0</v>
      </c>
      <c r="F1201" s="41">
        <f t="shared" si="194"/>
        <v>0</v>
      </c>
    </row>
    <row r="1202" spans="1:6" ht="16" x14ac:dyDescent="0.2">
      <c r="A1202" s="31"/>
      <c r="B1202" s="10" t="s">
        <v>987</v>
      </c>
      <c r="C1202" s="50">
        <v>622</v>
      </c>
      <c r="D1202" s="33"/>
      <c r="E1202" s="15"/>
      <c r="F1202" s="33"/>
    </row>
    <row r="1203" spans="1:6" ht="16" x14ac:dyDescent="0.2">
      <c r="A1203" s="59"/>
      <c r="B1203" s="10" t="s">
        <v>988</v>
      </c>
      <c r="C1203" s="64">
        <v>187</v>
      </c>
      <c r="D1203" s="33"/>
      <c r="E1203" s="15"/>
      <c r="F1203" s="33"/>
    </row>
    <row r="1204" spans="1:6" ht="16" x14ac:dyDescent="0.2">
      <c r="A1204" s="58"/>
      <c r="B1204" s="55" t="s">
        <v>23</v>
      </c>
      <c r="C1204" s="56">
        <v>41700</v>
      </c>
      <c r="D1204" s="25">
        <f t="shared" ref="D1204:E1204" si="195">D1205+D1208+D1215+D1220+D1227+D1235+D1239+D1243+D1256+D1267+D1276+D1283+D1292+D1296+D1301+D1303+D1308+D1320</f>
        <v>1</v>
      </c>
      <c r="E1204" s="25">
        <f t="shared" si="195"/>
        <v>1</v>
      </c>
      <c r="F1204" s="86">
        <f t="shared" ref="F1204:F1205" si="196">E1204*100/D1204</f>
        <v>100</v>
      </c>
    </row>
    <row r="1205" spans="1:6" ht="16" x14ac:dyDescent="0.2">
      <c r="A1205" s="39">
        <v>1</v>
      </c>
      <c r="B1205" s="12" t="s">
        <v>1700</v>
      </c>
      <c r="C1205" s="40">
        <v>19261</v>
      </c>
      <c r="D1205" s="41">
        <f t="shared" ref="D1205:E1205" si="197">SUM(D1206:D1207)</f>
        <v>1</v>
      </c>
      <c r="E1205" s="41">
        <f t="shared" si="197"/>
        <v>1</v>
      </c>
      <c r="F1205" s="41">
        <f t="shared" si="196"/>
        <v>100</v>
      </c>
    </row>
    <row r="1206" spans="1:6" ht="16" x14ac:dyDescent="0.2">
      <c r="A1206" s="31"/>
      <c r="B1206" s="10" t="s">
        <v>989</v>
      </c>
      <c r="C1206" s="50">
        <v>18856</v>
      </c>
      <c r="D1206" s="33">
        <v>1</v>
      </c>
      <c r="E1206" s="54">
        <v>1</v>
      </c>
      <c r="F1206" s="33">
        <f>E1206*100/D1206</f>
        <v>100</v>
      </c>
    </row>
    <row r="1207" spans="1:6" ht="16" x14ac:dyDescent="0.2">
      <c r="A1207" s="31"/>
      <c r="B1207" s="10" t="s">
        <v>990</v>
      </c>
      <c r="C1207" s="50">
        <v>405</v>
      </c>
      <c r="D1207" s="33"/>
      <c r="E1207" s="15"/>
      <c r="F1207" s="33"/>
    </row>
    <row r="1208" spans="1:6" ht="16" x14ac:dyDescent="0.2">
      <c r="A1208" s="39">
        <v>2</v>
      </c>
      <c r="B1208" s="12" t="s">
        <v>1550</v>
      </c>
      <c r="C1208" s="40">
        <v>2418</v>
      </c>
      <c r="D1208" s="41">
        <f t="shared" ref="D1208:F1208" si="198">SUM(D1209:D1214)</f>
        <v>0</v>
      </c>
      <c r="E1208" s="41">
        <f t="shared" si="198"/>
        <v>0</v>
      </c>
      <c r="F1208" s="41">
        <f t="shared" si="198"/>
        <v>0</v>
      </c>
    </row>
    <row r="1209" spans="1:6" ht="16" x14ac:dyDescent="0.2">
      <c r="A1209" s="31"/>
      <c r="B1209" s="10" t="s">
        <v>991</v>
      </c>
      <c r="C1209" s="50">
        <v>1115</v>
      </c>
      <c r="D1209" s="33"/>
      <c r="E1209" s="15"/>
      <c r="F1209" s="33"/>
    </row>
    <row r="1210" spans="1:6" ht="16" x14ac:dyDescent="0.2">
      <c r="A1210" s="31"/>
      <c r="B1210" s="10" t="s">
        <v>992</v>
      </c>
      <c r="C1210" s="50">
        <v>69</v>
      </c>
      <c r="D1210" s="33"/>
      <c r="E1210" s="15"/>
      <c r="F1210" s="33"/>
    </row>
    <row r="1211" spans="1:6" ht="16" x14ac:dyDescent="0.2">
      <c r="A1211" s="31"/>
      <c r="B1211" s="10" t="s">
        <v>993</v>
      </c>
      <c r="C1211" s="50">
        <v>43</v>
      </c>
      <c r="D1211" s="33"/>
      <c r="E1211" s="15"/>
      <c r="F1211" s="33"/>
    </row>
    <row r="1212" spans="1:6" ht="16" x14ac:dyDescent="0.2">
      <c r="A1212" s="31"/>
      <c r="B1212" s="10" t="s">
        <v>994</v>
      </c>
      <c r="C1212" s="50">
        <v>58</v>
      </c>
      <c r="D1212" s="33"/>
      <c r="E1212" s="15"/>
      <c r="F1212" s="33"/>
    </row>
    <row r="1213" spans="1:6" ht="16" x14ac:dyDescent="0.2">
      <c r="A1213" s="31"/>
      <c r="B1213" s="10" t="s">
        <v>822</v>
      </c>
      <c r="C1213" s="50">
        <v>817</v>
      </c>
      <c r="D1213" s="33"/>
      <c r="E1213" s="15"/>
      <c r="F1213" s="33"/>
    </row>
    <row r="1214" spans="1:6" ht="16" x14ac:dyDescent="0.2">
      <c r="A1214" s="31"/>
      <c r="B1214" s="10" t="s">
        <v>995</v>
      </c>
      <c r="C1214" s="50">
        <v>316</v>
      </c>
      <c r="D1214" s="33"/>
      <c r="E1214" s="15"/>
      <c r="F1214" s="33"/>
    </row>
    <row r="1215" spans="1:6" ht="16" x14ac:dyDescent="0.2">
      <c r="A1215" s="39">
        <v>3</v>
      </c>
      <c r="B1215" s="12" t="s">
        <v>1701</v>
      </c>
      <c r="C1215" s="40">
        <v>919</v>
      </c>
      <c r="D1215" s="41">
        <f t="shared" ref="D1215:F1215" si="199">SUM(D1216:D1219)</f>
        <v>0</v>
      </c>
      <c r="E1215" s="41">
        <f t="shared" si="199"/>
        <v>0</v>
      </c>
      <c r="F1215" s="41">
        <f t="shared" si="199"/>
        <v>0</v>
      </c>
    </row>
    <row r="1216" spans="1:6" ht="16" x14ac:dyDescent="0.2">
      <c r="A1216" s="31"/>
      <c r="B1216" s="10" t="s">
        <v>996</v>
      </c>
      <c r="C1216" s="50">
        <v>521</v>
      </c>
      <c r="D1216" s="33"/>
      <c r="E1216" s="15"/>
      <c r="F1216" s="33"/>
    </row>
    <row r="1217" spans="1:6" ht="16" x14ac:dyDescent="0.2">
      <c r="A1217" s="31"/>
      <c r="B1217" s="10" t="s">
        <v>997</v>
      </c>
      <c r="C1217" s="50">
        <v>107</v>
      </c>
      <c r="D1217" s="33"/>
      <c r="E1217" s="15"/>
      <c r="F1217" s="33"/>
    </row>
    <row r="1218" spans="1:6" ht="16" x14ac:dyDescent="0.2">
      <c r="A1218" s="31"/>
      <c r="B1218" s="10" t="s">
        <v>998</v>
      </c>
      <c r="C1218" s="50">
        <v>37</v>
      </c>
      <c r="D1218" s="33"/>
      <c r="E1218" s="15"/>
      <c r="F1218" s="33"/>
    </row>
    <row r="1219" spans="1:6" ht="16" x14ac:dyDescent="0.2">
      <c r="A1219" s="31"/>
      <c r="B1219" s="10" t="s">
        <v>999</v>
      </c>
      <c r="C1219" s="50">
        <v>254</v>
      </c>
      <c r="D1219" s="33"/>
      <c r="E1219" s="15"/>
      <c r="F1219" s="33"/>
    </row>
    <row r="1220" spans="1:6" ht="16" x14ac:dyDescent="0.2">
      <c r="A1220" s="39">
        <v>4</v>
      </c>
      <c r="B1220" s="12" t="s">
        <v>1702</v>
      </c>
      <c r="C1220" s="40">
        <v>1116</v>
      </c>
      <c r="D1220" s="41">
        <f t="shared" ref="D1220:F1220" si="200">SUM(D1221:D1226)</f>
        <v>0</v>
      </c>
      <c r="E1220" s="41">
        <f t="shared" si="200"/>
        <v>0</v>
      </c>
      <c r="F1220" s="41">
        <f t="shared" si="200"/>
        <v>0</v>
      </c>
    </row>
    <row r="1221" spans="1:6" ht="16" x14ac:dyDescent="0.2">
      <c r="A1221" s="31"/>
      <c r="B1221" s="10" t="s">
        <v>1000</v>
      </c>
      <c r="C1221" s="50">
        <v>376</v>
      </c>
      <c r="D1221" s="33"/>
      <c r="E1221" s="15"/>
      <c r="F1221" s="33"/>
    </row>
    <row r="1222" spans="1:6" ht="16" x14ac:dyDescent="0.2">
      <c r="A1222" s="31"/>
      <c r="B1222" s="10" t="s">
        <v>1001</v>
      </c>
      <c r="C1222" s="50">
        <v>242</v>
      </c>
      <c r="D1222" s="33"/>
      <c r="E1222" s="15"/>
      <c r="F1222" s="33"/>
    </row>
    <row r="1223" spans="1:6" ht="16" x14ac:dyDescent="0.2">
      <c r="A1223" s="31"/>
      <c r="B1223" s="10" t="s">
        <v>1002</v>
      </c>
      <c r="C1223" s="50">
        <v>101</v>
      </c>
      <c r="D1223" s="33"/>
      <c r="E1223" s="15"/>
      <c r="F1223" s="33"/>
    </row>
    <row r="1224" spans="1:6" ht="16" x14ac:dyDescent="0.2">
      <c r="A1224" s="31"/>
      <c r="B1224" s="10" t="s">
        <v>1003</v>
      </c>
      <c r="C1224" s="50">
        <v>282</v>
      </c>
      <c r="D1224" s="33"/>
      <c r="E1224" s="15"/>
      <c r="F1224" s="33"/>
    </row>
    <row r="1225" spans="1:6" ht="16" x14ac:dyDescent="0.2">
      <c r="A1225" s="31"/>
      <c r="B1225" s="10" t="s">
        <v>1004</v>
      </c>
      <c r="C1225" s="50">
        <v>8</v>
      </c>
      <c r="D1225" s="33"/>
      <c r="E1225" s="15"/>
      <c r="F1225" s="33"/>
    </row>
    <row r="1226" spans="1:6" ht="16" x14ac:dyDescent="0.2">
      <c r="A1226" s="31"/>
      <c r="B1226" s="10" t="s">
        <v>1005</v>
      </c>
      <c r="C1226" s="50">
        <v>107</v>
      </c>
      <c r="D1226" s="33"/>
      <c r="E1226" s="15"/>
      <c r="F1226" s="33"/>
    </row>
    <row r="1227" spans="1:6" ht="16" x14ac:dyDescent="0.2">
      <c r="A1227" s="39">
        <v>5</v>
      </c>
      <c r="B1227" s="12" t="s">
        <v>1703</v>
      </c>
      <c r="C1227" s="40">
        <v>703</v>
      </c>
      <c r="D1227" s="41">
        <f t="shared" ref="D1227:F1227" si="201">SUM(D1228:D1234)</f>
        <v>0</v>
      </c>
      <c r="E1227" s="41">
        <f t="shared" si="201"/>
        <v>0</v>
      </c>
      <c r="F1227" s="41">
        <f t="shared" si="201"/>
        <v>0</v>
      </c>
    </row>
    <row r="1228" spans="1:6" ht="16" x14ac:dyDescent="0.2">
      <c r="A1228" s="31"/>
      <c r="B1228" s="10" t="s">
        <v>1006</v>
      </c>
      <c r="C1228" s="50">
        <v>123</v>
      </c>
      <c r="D1228" s="33"/>
      <c r="E1228" s="15"/>
      <c r="F1228" s="33"/>
    </row>
    <row r="1229" spans="1:6" ht="16" x14ac:dyDescent="0.2">
      <c r="A1229" s="31"/>
      <c r="B1229" s="10" t="s">
        <v>975</v>
      </c>
      <c r="C1229" s="50">
        <v>2</v>
      </c>
      <c r="D1229" s="33"/>
      <c r="E1229" s="15"/>
      <c r="F1229" s="33"/>
    </row>
    <row r="1230" spans="1:6" ht="16" x14ac:dyDescent="0.2">
      <c r="A1230" s="31"/>
      <c r="B1230" s="10" t="s">
        <v>1007</v>
      </c>
      <c r="C1230" s="50">
        <v>234</v>
      </c>
      <c r="D1230" s="33"/>
      <c r="E1230" s="15"/>
      <c r="F1230" s="33"/>
    </row>
    <row r="1231" spans="1:6" ht="16" x14ac:dyDescent="0.2">
      <c r="A1231" s="31"/>
      <c r="B1231" s="10" t="s">
        <v>1008</v>
      </c>
      <c r="C1231" s="50">
        <v>27</v>
      </c>
      <c r="D1231" s="33"/>
      <c r="E1231" s="15"/>
      <c r="F1231" s="33"/>
    </row>
    <row r="1232" spans="1:6" ht="16" x14ac:dyDescent="0.2">
      <c r="A1232" s="31"/>
      <c r="B1232" s="10" t="s">
        <v>1009</v>
      </c>
      <c r="C1232" s="50">
        <v>209</v>
      </c>
      <c r="D1232" s="33"/>
      <c r="E1232" s="15"/>
      <c r="F1232" s="33"/>
    </row>
    <row r="1233" spans="1:6" ht="16" x14ac:dyDescent="0.2">
      <c r="A1233" s="31"/>
      <c r="B1233" s="10" t="s">
        <v>1010</v>
      </c>
      <c r="C1233" s="50">
        <v>94</v>
      </c>
      <c r="D1233" s="33"/>
      <c r="E1233" s="15"/>
      <c r="F1233" s="33"/>
    </row>
    <row r="1234" spans="1:6" ht="16" x14ac:dyDescent="0.2">
      <c r="A1234" s="31"/>
      <c r="B1234" s="10" t="s">
        <v>1011</v>
      </c>
      <c r="C1234" s="50">
        <v>14</v>
      </c>
      <c r="D1234" s="33"/>
      <c r="E1234" s="15"/>
      <c r="F1234" s="33"/>
    </row>
    <row r="1235" spans="1:6" ht="16" x14ac:dyDescent="0.2">
      <c r="A1235" s="39">
        <v>6</v>
      </c>
      <c r="B1235" s="12" t="s">
        <v>1704</v>
      </c>
      <c r="C1235" s="40">
        <v>828</v>
      </c>
      <c r="D1235" s="41">
        <f t="shared" ref="D1235:F1235" si="202">SUM(D1236:D1238)</f>
        <v>0</v>
      </c>
      <c r="E1235" s="41">
        <f t="shared" si="202"/>
        <v>0</v>
      </c>
      <c r="F1235" s="41">
        <f t="shared" si="202"/>
        <v>0</v>
      </c>
    </row>
    <row r="1236" spans="1:6" ht="16" x14ac:dyDescent="0.2">
      <c r="A1236" s="31"/>
      <c r="B1236" s="11" t="s">
        <v>1012</v>
      </c>
      <c r="C1236" s="50">
        <v>595</v>
      </c>
      <c r="D1236" s="33"/>
      <c r="E1236" s="15"/>
      <c r="F1236" s="33"/>
    </row>
    <row r="1237" spans="1:6" ht="16" x14ac:dyDescent="0.2">
      <c r="A1237" s="31"/>
      <c r="B1237" s="10" t="s">
        <v>1013</v>
      </c>
      <c r="C1237" s="50">
        <v>70</v>
      </c>
      <c r="D1237" s="33"/>
      <c r="E1237" s="15"/>
      <c r="F1237" s="33"/>
    </row>
    <row r="1238" spans="1:6" ht="16" x14ac:dyDescent="0.2">
      <c r="A1238" s="31"/>
      <c r="B1238" s="10" t="s">
        <v>1014</v>
      </c>
      <c r="C1238" s="50">
        <v>163</v>
      </c>
      <c r="D1238" s="33"/>
      <c r="E1238" s="15"/>
      <c r="F1238" s="33"/>
    </row>
    <row r="1239" spans="1:6" ht="16" x14ac:dyDescent="0.2">
      <c r="A1239" s="39">
        <v>7</v>
      </c>
      <c r="B1239" s="12" t="s">
        <v>1705</v>
      </c>
      <c r="C1239" s="40">
        <v>2748</v>
      </c>
      <c r="D1239" s="41">
        <f t="shared" ref="D1239:F1239" si="203">SUM(D1240:D1242)</f>
        <v>0</v>
      </c>
      <c r="E1239" s="41">
        <f t="shared" si="203"/>
        <v>0</v>
      </c>
      <c r="F1239" s="41">
        <f t="shared" si="203"/>
        <v>0</v>
      </c>
    </row>
    <row r="1240" spans="1:6" ht="16" x14ac:dyDescent="0.2">
      <c r="A1240" s="31"/>
      <c r="B1240" s="10" t="s">
        <v>1015</v>
      </c>
      <c r="C1240" s="50">
        <v>1810</v>
      </c>
      <c r="D1240" s="33"/>
      <c r="E1240" s="15"/>
      <c r="F1240" s="33"/>
    </row>
    <row r="1241" spans="1:6" ht="16" x14ac:dyDescent="0.2">
      <c r="A1241" s="31"/>
      <c r="B1241" s="10" t="s">
        <v>1016</v>
      </c>
      <c r="C1241" s="50">
        <v>172</v>
      </c>
      <c r="D1241" s="33"/>
      <c r="E1241" s="15"/>
      <c r="F1241" s="33"/>
    </row>
    <row r="1242" spans="1:6" ht="16" x14ac:dyDescent="0.2">
      <c r="A1242" s="31"/>
      <c r="B1242" s="10" t="s">
        <v>1017</v>
      </c>
      <c r="C1242" s="50">
        <v>766</v>
      </c>
      <c r="D1242" s="33"/>
      <c r="E1242" s="15"/>
      <c r="F1242" s="33"/>
    </row>
    <row r="1243" spans="1:6" ht="16" x14ac:dyDescent="0.2">
      <c r="A1243" s="39">
        <v>8</v>
      </c>
      <c r="B1243" s="12" t="s">
        <v>1706</v>
      </c>
      <c r="C1243" s="40">
        <v>713</v>
      </c>
      <c r="D1243" s="41">
        <f t="shared" ref="D1243:F1243" si="204">SUM(D1244:D1255)</f>
        <v>0</v>
      </c>
      <c r="E1243" s="41">
        <f t="shared" si="204"/>
        <v>0</v>
      </c>
      <c r="F1243" s="41">
        <f t="shared" si="204"/>
        <v>0</v>
      </c>
    </row>
    <row r="1244" spans="1:6" ht="16" x14ac:dyDescent="0.2">
      <c r="A1244" s="31"/>
      <c r="B1244" s="10" t="s">
        <v>1018</v>
      </c>
      <c r="C1244" s="50">
        <v>329</v>
      </c>
      <c r="D1244" s="33"/>
      <c r="E1244" s="15"/>
      <c r="F1244" s="33"/>
    </row>
    <row r="1245" spans="1:6" ht="16" x14ac:dyDescent="0.2">
      <c r="A1245" s="31"/>
      <c r="B1245" s="10" t="s">
        <v>1019</v>
      </c>
      <c r="C1245" s="50">
        <v>0</v>
      </c>
      <c r="D1245" s="33"/>
      <c r="E1245" s="15"/>
      <c r="F1245" s="33"/>
    </row>
    <row r="1246" spans="1:6" ht="16" x14ac:dyDescent="0.2">
      <c r="A1246" s="31"/>
      <c r="B1246" s="10" t="s">
        <v>1020</v>
      </c>
      <c r="C1246" s="50">
        <v>13</v>
      </c>
      <c r="D1246" s="33"/>
      <c r="E1246" s="15"/>
      <c r="F1246" s="33"/>
    </row>
    <row r="1247" spans="1:6" ht="16" x14ac:dyDescent="0.2">
      <c r="A1247" s="31"/>
      <c r="B1247" s="10" t="s">
        <v>1021</v>
      </c>
      <c r="C1247" s="50">
        <v>81</v>
      </c>
      <c r="D1247" s="33"/>
      <c r="E1247" s="15"/>
      <c r="F1247" s="33"/>
    </row>
    <row r="1248" spans="1:6" ht="16" x14ac:dyDescent="0.2">
      <c r="A1248" s="31"/>
      <c r="B1248" s="10" t="s">
        <v>1022</v>
      </c>
      <c r="C1248" s="50">
        <v>99</v>
      </c>
      <c r="D1248" s="33"/>
      <c r="E1248" s="15"/>
      <c r="F1248" s="33"/>
    </row>
    <row r="1249" spans="1:6" ht="16" x14ac:dyDescent="0.2">
      <c r="A1249" s="31"/>
      <c r="B1249" s="10" t="s">
        <v>1023</v>
      </c>
      <c r="C1249" s="50">
        <v>10</v>
      </c>
      <c r="D1249" s="33"/>
      <c r="E1249" s="15"/>
      <c r="F1249" s="33"/>
    </row>
    <row r="1250" spans="1:6" ht="16" x14ac:dyDescent="0.2">
      <c r="A1250" s="31"/>
      <c r="B1250" s="10" t="s">
        <v>1024</v>
      </c>
      <c r="C1250" s="50">
        <v>5</v>
      </c>
      <c r="D1250" s="33"/>
      <c r="E1250" s="15"/>
      <c r="F1250" s="33"/>
    </row>
    <row r="1251" spans="1:6" ht="16" x14ac:dyDescent="0.2">
      <c r="A1251" s="31"/>
      <c r="B1251" s="10" t="s">
        <v>1025</v>
      </c>
      <c r="C1251" s="50">
        <v>118</v>
      </c>
      <c r="D1251" s="33"/>
      <c r="E1251" s="15"/>
      <c r="F1251" s="33"/>
    </row>
    <row r="1252" spans="1:6" ht="16" x14ac:dyDescent="0.2">
      <c r="A1252" s="31"/>
      <c r="B1252" s="10" t="s">
        <v>1026</v>
      </c>
      <c r="C1252" s="50">
        <v>0</v>
      </c>
      <c r="D1252" s="33"/>
      <c r="E1252" s="15"/>
      <c r="F1252" s="33"/>
    </row>
    <row r="1253" spans="1:6" ht="16" x14ac:dyDescent="0.2">
      <c r="A1253" s="31"/>
      <c r="B1253" s="10" t="s">
        <v>1027</v>
      </c>
      <c r="C1253" s="50">
        <v>20</v>
      </c>
      <c r="D1253" s="33"/>
      <c r="E1253" s="15"/>
      <c r="F1253" s="33"/>
    </row>
    <row r="1254" spans="1:6" ht="16" x14ac:dyDescent="0.2">
      <c r="A1254" s="31"/>
      <c r="B1254" s="10" t="s">
        <v>1028</v>
      </c>
      <c r="C1254" s="50">
        <v>29</v>
      </c>
      <c r="D1254" s="33"/>
      <c r="E1254" s="15"/>
      <c r="F1254" s="33"/>
    </row>
    <row r="1255" spans="1:6" ht="16" x14ac:dyDescent="0.2">
      <c r="A1255" s="31"/>
      <c r="B1255" s="10" t="s">
        <v>1029</v>
      </c>
      <c r="C1255" s="50">
        <v>9</v>
      </c>
      <c r="D1255" s="33"/>
      <c r="E1255" s="15"/>
      <c r="F1255" s="33"/>
    </row>
    <row r="1256" spans="1:6" ht="16" x14ac:dyDescent="0.2">
      <c r="A1256" s="39">
        <v>9</v>
      </c>
      <c r="B1256" s="12" t="s">
        <v>1627</v>
      </c>
      <c r="C1256" s="40">
        <v>1345</v>
      </c>
      <c r="D1256" s="41">
        <f t="shared" ref="D1256:F1256" si="205">SUM(D1257:D1266)</f>
        <v>0</v>
      </c>
      <c r="E1256" s="41">
        <f t="shared" si="205"/>
        <v>0</v>
      </c>
      <c r="F1256" s="41">
        <f t="shared" si="205"/>
        <v>0</v>
      </c>
    </row>
    <row r="1257" spans="1:6" ht="16" x14ac:dyDescent="0.2">
      <c r="A1257" s="31"/>
      <c r="B1257" s="10" t="s">
        <v>1030</v>
      </c>
      <c r="C1257" s="50">
        <v>393</v>
      </c>
      <c r="D1257" s="33"/>
      <c r="E1257" s="15"/>
      <c r="F1257" s="33"/>
    </row>
    <row r="1258" spans="1:6" ht="16" x14ac:dyDescent="0.2">
      <c r="A1258" s="31"/>
      <c r="B1258" s="10" t="s">
        <v>1031</v>
      </c>
      <c r="C1258" s="50">
        <v>7</v>
      </c>
      <c r="D1258" s="33"/>
      <c r="E1258" s="15"/>
      <c r="F1258" s="33"/>
    </row>
    <row r="1259" spans="1:6" ht="16" x14ac:dyDescent="0.2">
      <c r="A1259" s="31"/>
      <c r="B1259" s="10" t="s">
        <v>1032</v>
      </c>
      <c r="C1259" s="50">
        <v>122</v>
      </c>
      <c r="D1259" s="33"/>
      <c r="E1259" s="15"/>
      <c r="F1259" s="33"/>
    </row>
    <row r="1260" spans="1:6" ht="16" x14ac:dyDescent="0.2">
      <c r="A1260" s="31"/>
      <c r="B1260" s="10" t="s">
        <v>1033</v>
      </c>
      <c r="C1260" s="50">
        <v>42</v>
      </c>
      <c r="D1260" s="33"/>
      <c r="E1260" s="15"/>
      <c r="F1260" s="33"/>
    </row>
    <row r="1261" spans="1:6" ht="16" x14ac:dyDescent="0.2">
      <c r="A1261" s="31"/>
      <c r="B1261" s="10" t="s">
        <v>1034</v>
      </c>
      <c r="C1261" s="50">
        <v>41</v>
      </c>
      <c r="D1261" s="33"/>
      <c r="E1261" s="15"/>
      <c r="F1261" s="33"/>
    </row>
    <row r="1262" spans="1:6" ht="16" x14ac:dyDescent="0.2">
      <c r="A1262" s="31"/>
      <c r="B1262" s="10" t="s">
        <v>1035</v>
      </c>
      <c r="C1262" s="50">
        <v>337</v>
      </c>
      <c r="D1262" s="33"/>
      <c r="E1262" s="15"/>
      <c r="F1262" s="33"/>
    </row>
    <row r="1263" spans="1:6" ht="16" x14ac:dyDescent="0.2">
      <c r="A1263" s="31"/>
      <c r="B1263" s="10" t="s">
        <v>1036</v>
      </c>
      <c r="C1263" s="50">
        <v>297</v>
      </c>
      <c r="D1263" s="33"/>
      <c r="E1263" s="15"/>
      <c r="F1263" s="33"/>
    </row>
    <row r="1264" spans="1:6" ht="16" x14ac:dyDescent="0.2">
      <c r="A1264" s="31"/>
      <c r="B1264" s="10" t="s">
        <v>1037</v>
      </c>
      <c r="C1264" s="50">
        <v>3</v>
      </c>
      <c r="D1264" s="33"/>
      <c r="E1264" s="15"/>
      <c r="F1264" s="33"/>
    </row>
    <row r="1265" spans="1:6" ht="16" x14ac:dyDescent="0.2">
      <c r="A1265" s="31"/>
      <c r="B1265" s="10" t="s">
        <v>1038</v>
      </c>
      <c r="C1265" s="50">
        <v>81</v>
      </c>
      <c r="D1265" s="33"/>
      <c r="E1265" s="15"/>
      <c r="F1265" s="33"/>
    </row>
    <row r="1266" spans="1:6" ht="16" x14ac:dyDescent="0.2">
      <c r="A1266" s="31"/>
      <c r="B1266" s="10" t="s">
        <v>1039</v>
      </c>
      <c r="C1266" s="50">
        <v>22</v>
      </c>
      <c r="D1266" s="33"/>
      <c r="E1266" s="15"/>
      <c r="F1266" s="33"/>
    </row>
    <row r="1267" spans="1:6" ht="16" x14ac:dyDescent="0.2">
      <c r="A1267" s="39">
        <v>10</v>
      </c>
      <c r="B1267" s="12" t="s">
        <v>1707</v>
      </c>
      <c r="C1267" s="40">
        <v>2868</v>
      </c>
      <c r="D1267" s="41">
        <f t="shared" ref="D1267:F1267" si="206">SUM(D1268:D1275)</f>
        <v>0</v>
      </c>
      <c r="E1267" s="41">
        <f t="shared" si="206"/>
        <v>0</v>
      </c>
      <c r="F1267" s="41">
        <f t="shared" si="206"/>
        <v>0</v>
      </c>
    </row>
    <row r="1268" spans="1:6" ht="16" x14ac:dyDescent="0.2">
      <c r="A1268" s="31"/>
      <c r="B1268" s="10" t="s">
        <v>1040</v>
      </c>
      <c r="C1268" s="50">
        <v>986</v>
      </c>
      <c r="D1268" s="33"/>
      <c r="E1268" s="15"/>
      <c r="F1268" s="33"/>
    </row>
    <row r="1269" spans="1:6" ht="16" x14ac:dyDescent="0.2">
      <c r="A1269" s="31"/>
      <c r="B1269" s="10" t="s">
        <v>1041</v>
      </c>
      <c r="C1269" s="50">
        <v>8</v>
      </c>
      <c r="D1269" s="33"/>
      <c r="E1269" s="15"/>
      <c r="F1269" s="33"/>
    </row>
    <row r="1270" spans="1:6" ht="16" x14ac:dyDescent="0.2">
      <c r="A1270" s="31"/>
      <c r="B1270" s="10" t="s">
        <v>1042</v>
      </c>
      <c r="C1270" s="50">
        <v>167</v>
      </c>
      <c r="D1270" s="33"/>
      <c r="E1270" s="15"/>
      <c r="F1270" s="33"/>
    </row>
    <row r="1271" spans="1:6" ht="16" x14ac:dyDescent="0.2">
      <c r="A1271" s="31"/>
      <c r="B1271" s="10" t="s">
        <v>1043</v>
      </c>
      <c r="C1271" s="50">
        <v>305</v>
      </c>
      <c r="D1271" s="33"/>
      <c r="E1271" s="15"/>
      <c r="F1271" s="33"/>
    </row>
    <row r="1272" spans="1:6" ht="16" x14ac:dyDescent="0.2">
      <c r="A1272" s="31"/>
      <c r="B1272" s="10" t="s">
        <v>1044</v>
      </c>
      <c r="C1272" s="50">
        <v>249</v>
      </c>
      <c r="D1272" s="33"/>
      <c r="E1272" s="15"/>
      <c r="F1272" s="33"/>
    </row>
    <row r="1273" spans="1:6" ht="16" x14ac:dyDescent="0.2">
      <c r="A1273" s="31"/>
      <c r="B1273" s="10" t="s">
        <v>1045</v>
      </c>
      <c r="C1273" s="50">
        <v>1114</v>
      </c>
      <c r="D1273" s="33"/>
      <c r="E1273" s="15"/>
      <c r="F1273" s="33"/>
    </row>
    <row r="1274" spans="1:6" ht="16" x14ac:dyDescent="0.2">
      <c r="A1274" s="31"/>
      <c r="B1274" s="10" t="s">
        <v>1046</v>
      </c>
      <c r="C1274" s="50">
        <v>8</v>
      </c>
      <c r="D1274" s="33"/>
      <c r="E1274" s="15"/>
      <c r="F1274" s="33"/>
    </row>
    <row r="1275" spans="1:6" ht="16" x14ac:dyDescent="0.2">
      <c r="A1275" s="31"/>
      <c r="B1275" s="10" t="s">
        <v>1047</v>
      </c>
      <c r="C1275" s="50">
        <v>31</v>
      </c>
      <c r="D1275" s="33"/>
      <c r="E1275" s="15"/>
      <c r="F1275" s="33"/>
    </row>
    <row r="1276" spans="1:6" ht="16" x14ac:dyDescent="0.2">
      <c r="A1276" s="39">
        <v>11</v>
      </c>
      <c r="B1276" s="12" t="s">
        <v>1708</v>
      </c>
      <c r="C1276" s="40">
        <v>864</v>
      </c>
      <c r="D1276" s="41">
        <f t="shared" ref="D1276:F1276" si="207">SUM(D1277:D1282)</f>
        <v>0</v>
      </c>
      <c r="E1276" s="41">
        <f t="shared" si="207"/>
        <v>0</v>
      </c>
      <c r="F1276" s="41">
        <f t="shared" si="207"/>
        <v>0</v>
      </c>
    </row>
    <row r="1277" spans="1:6" ht="16" x14ac:dyDescent="0.2">
      <c r="A1277" s="31"/>
      <c r="B1277" s="10" t="s">
        <v>1048</v>
      </c>
      <c r="C1277" s="50">
        <v>521</v>
      </c>
      <c r="D1277" s="33"/>
      <c r="E1277" s="15"/>
      <c r="F1277" s="33"/>
    </row>
    <row r="1278" spans="1:6" ht="16" x14ac:dyDescent="0.2">
      <c r="A1278" s="31"/>
      <c r="B1278" s="10" t="s">
        <v>930</v>
      </c>
      <c r="C1278" s="50">
        <v>5</v>
      </c>
      <c r="D1278" s="33"/>
      <c r="E1278" s="15"/>
      <c r="F1278" s="33"/>
    </row>
    <row r="1279" spans="1:6" ht="16" x14ac:dyDescent="0.2">
      <c r="A1279" s="31"/>
      <c r="B1279" s="10" t="s">
        <v>870</v>
      </c>
      <c r="C1279" s="50">
        <v>94</v>
      </c>
      <c r="D1279" s="33"/>
      <c r="E1279" s="15"/>
      <c r="F1279" s="33"/>
    </row>
    <row r="1280" spans="1:6" ht="16" x14ac:dyDescent="0.2">
      <c r="A1280" s="31"/>
      <c r="B1280" s="10" t="s">
        <v>1049</v>
      </c>
      <c r="C1280" s="50">
        <v>1</v>
      </c>
      <c r="D1280" s="33"/>
      <c r="E1280" s="15"/>
      <c r="F1280" s="33"/>
    </row>
    <row r="1281" spans="1:6" ht="16" x14ac:dyDescent="0.2">
      <c r="A1281" s="31"/>
      <c r="B1281" s="10" t="s">
        <v>1050</v>
      </c>
      <c r="C1281" s="50">
        <v>165</v>
      </c>
      <c r="D1281" s="33"/>
      <c r="E1281" s="15"/>
      <c r="F1281" s="33"/>
    </row>
    <row r="1282" spans="1:6" ht="16" x14ac:dyDescent="0.2">
      <c r="A1282" s="31"/>
      <c r="B1282" s="10" t="s">
        <v>1051</v>
      </c>
      <c r="C1282" s="50">
        <v>68</v>
      </c>
      <c r="D1282" s="33"/>
      <c r="E1282" s="15"/>
      <c r="F1282" s="33"/>
    </row>
    <row r="1283" spans="1:6" ht="16" x14ac:dyDescent="0.2">
      <c r="A1283" s="39">
        <v>12</v>
      </c>
      <c r="B1283" s="12" t="s">
        <v>1709</v>
      </c>
      <c r="C1283" s="40">
        <v>2369</v>
      </c>
      <c r="D1283" s="41">
        <f t="shared" ref="D1283:F1283" si="208">SUM(D1284:D1291)</f>
        <v>0</v>
      </c>
      <c r="E1283" s="41">
        <f t="shared" si="208"/>
        <v>0</v>
      </c>
      <c r="F1283" s="41">
        <f t="shared" si="208"/>
        <v>0</v>
      </c>
    </row>
    <row r="1284" spans="1:6" ht="16" x14ac:dyDescent="0.2">
      <c r="A1284" s="31"/>
      <c r="B1284" s="10" t="s">
        <v>1052</v>
      </c>
      <c r="C1284" s="50">
        <v>439</v>
      </c>
      <c r="D1284" s="33"/>
      <c r="E1284" s="15"/>
      <c r="F1284" s="33"/>
    </row>
    <row r="1285" spans="1:6" ht="16" x14ac:dyDescent="0.2">
      <c r="A1285" s="31"/>
      <c r="B1285" s="10" t="s">
        <v>1053</v>
      </c>
      <c r="C1285" s="50">
        <v>1097</v>
      </c>
      <c r="D1285" s="33"/>
      <c r="E1285" s="15"/>
      <c r="F1285" s="33"/>
    </row>
    <row r="1286" spans="1:6" ht="16" x14ac:dyDescent="0.2">
      <c r="A1286" s="31"/>
      <c r="B1286" s="10" t="s">
        <v>1054</v>
      </c>
      <c r="C1286" s="50">
        <v>48</v>
      </c>
      <c r="D1286" s="33"/>
      <c r="E1286" s="15"/>
      <c r="F1286" s="33"/>
    </row>
    <row r="1287" spans="1:6" ht="16" x14ac:dyDescent="0.2">
      <c r="A1287" s="31"/>
      <c r="B1287" s="10" t="s">
        <v>1055</v>
      </c>
      <c r="C1287" s="50">
        <v>0</v>
      </c>
      <c r="D1287" s="33"/>
      <c r="E1287" s="15"/>
      <c r="F1287" s="33"/>
    </row>
    <row r="1288" spans="1:6" ht="16" x14ac:dyDescent="0.2">
      <c r="A1288" s="31"/>
      <c r="B1288" s="10" t="s">
        <v>1056</v>
      </c>
      <c r="C1288" s="50">
        <v>458</v>
      </c>
      <c r="D1288" s="33"/>
      <c r="E1288" s="15"/>
      <c r="F1288" s="33"/>
    </row>
    <row r="1289" spans="1:6" ht="16" x14ac:dyDescent="0.2">
      <c r="A1289" s="31"/>
      <c r="B1289" s="10" t="s">
        <v>1057</v>
      </c>
      <c r="C1289" s="50">
        <v>65</v>
      </c>
      <c r="D1289" s="33"/>
      <c r="E1289" s="15"/>
      <c r="F1289" s="33"/>
    </row>
    <row r="1290" spans="1:6" ht="16" x14ac:dyDescent="0.2">
      <c r="A1290" s="31"/>
      <c r="B1290" s="10" t="s">
        <v>1058</v>
      </c>
      <c r="C1290" s="50">
        <v>255</v>
      </c>
      <c r="D1290" s="33"/>
      <c r="E1290" s="15"/>
      <c r="F1290" s="33"/>
    </row>
    <row r="1291" spans="1:6" ht="16" x14ac:dyDescent="0.2">
      <c r="A1291" s="31"/>
      <c r="B1291" s="10" t="s">
        <v>1059</v>
      </c>
      <c r="C1291" s="50">
        <v>7</v>
      </c>
      <c r="D1291" s="33"/>
      <c r="E1291" s="15"/>
      <c r="F1291" s="33"/>
    </row>
    <row r="1292" spans="1:6" ht="16" x14ac:dyDescent="0.2">
      <c r="A1292" s="39">
        <v>13</v>
      </c>
      <c r="B1292" s="12" t="s">
        <v>1710</v>
      </c>
      <c r="C1292" s="40">
        <v>723</v>
      </c>
      <c r="D1292" s="41">
        <f t="shared" ref="D1292:F1292" si="209">SUM(D1293:D1295)</f>
        <v>0</v>
      </c>
      <c r="E1292" s="41">
        <f t="shared" si="209"/>
        <v>0</v>
      </c>
      <c r="F1292" s="41">
        <f t="shared" si="209"/>
        <v>0</v>
      </c>
    </row>
    <row r="1293" spans="1:6" ht="16" x14ac:dyDescent="0.2">
      <c r="A1293" s="31"/>
      <c r="B1293" s="10" t="s">
        <v>1060</v>
      </c>
      <c r="C1293" s="50">
        <v>370</v>
      </c>
      <c r="D1293" s="33"/>
      <c r="E1293" s="15"/>
      <c r="F1293" s="33"/>
    </row>
    <row r="1294" spans="1:6" ht="16" x14ac:dyDescent="0.2">
      <c r="A1294" s="31"/>
      <c r="B1294" s="10" t="s">
        <v>1061</v>
      </c>
      <c r="C1294" s="50">
        <v>10</v>
      </c>
      <c r="D1294" s="33"/>
      <c r="E1294" s="15"/>
      <c r="F1294" s="33"/>
    </row>
    <row r="1295" spans="1:6" ht="16" x14ac:dyDescent="0.2">
      <c r="A1295" s="31"/>
      <c r="B1295" s="10" t="s">
        <v>1062</v>
      </c>
      <c r="C1295" s="50">
        <v>343</v>
      </c>
      <c r="D1295" s="33"/>
      <c r="E1295" s="15"/>
      <c r="F1295" s="33"/>
    </row>
    <row r="1296" spans="1:6" ht="16" x14ac:dyDescent="0.2">
      <c r="A1296" s="39">
        <v>14</v>
      </c>
      <c r="B1296" s="12" t="s">
        <v>1711</v>
      </c>
      <c r="C1296" s="40">
        <v>733</v>
      </c>
      <c r="D1296" s="41">
        <f t="shared" ref="D1296:F1296" si="210">SUM(D1297:D1300)</f>
        <v>0</v>
      </c>
      <c r="E1296" s="41">
        <f t="shared" si="210"/>
        <v>0</v>
      </c>
      <c r="F1296" s="41">
        <f t="shared" si="210"/>
        <v>0</v>
      </c>
    </row>
    <row r="1297" spans="1:6" ht="16" x14ac:dyDescent="0.2">
      <c r="A1297" s="31"/>
      <c r="B1297" s="10" t="s">
        <v>1063</v>
      </c>
      <c r="C1297" s="50">
        <v>631</v>
      </c>
      <c r="D1297" s="33"/>
      <c r="E1297" s="15"/>
      <c r="F1297" s="33"/>
    </row>
    <row r="1298" spans="1:6" ht="16" x14ac:dyDescent="0.2">
      <c r="A1298" s="31"/>
      <c r="B1298" s="10" t="s">
        <v>813</v>
      </c>
      <c r="C1298" s="50">
        <v>44</v>
      </c>
      <c r="D1298" s="33"/>
      <c r="E1298" s="15"/>
      <c r="F1298" s="33"/>
    </row>
    <row r="1299" spans="1:6" ht="16" x14ac:dyDescent="0.2">
      <c r="A1299" s="31"/>
      <c r="B1299" s="10" t="s">
        <v>1064</v>
      </c>
      <c r="C1299" s="50">
        <v>33</v>
      </c>
      <c r="D1299" s="33"/>
      <c r="E1299" s="15"/>
      <c r="F1299" s="33"/>
    </row>
    <row r="1300" spans="1:6" ht="16" x14ac:dyDescent="0.2">
      <c r="A1300" s="31"/>
      <c r="B1300" s="10" t="s">
        <v>1065</v>
      </c>
      <c r="C1300" s="50">
        <v>25</v>
      </c>
      <c r="D1300" s="33"/>
      <c r="E1300" s="15"/>
      <c r="F1300" s="33"/>
    </row>
    <row r="1301" spans="1:6" ht="16" x14ac:dyDescent="0.2">
      <c r="A1301" s="39">
        <v>15</v>
      </c>
      <c r="B1301" s="12" t="s">
        <v>1712</v>
      </c>
      <c r="C1301" s="40">
        <v>889</v>
      </c>
      <c r="D1301" s="41">
        <f t="shared" ref="D1301:F1301" si="211">SUM(D1302)</f>
        <v>0</v>
      </c>
      <c r="E1301" s="41">
        <f t="shared" si="211"/>
        <v>0</v>
      </c>
      <c r="F1301" s="41">
        <f t="shared" si="211"/>
        <v>0</v>
      </c>
    </row>
    <row r="1302" spans="1:6" ht="16" x14ac:dyDescent="0.2">
      <c r="A1302" s="31"/>
      <c r="B1302" s="10" t="s">
        <v>1066</v>
      </c>
      <c r="C1302" s="50">
        <v>889</v>
      </c>
      <c r="D1302" s="33"/>
      <c r="E1302" s="15"/>
      <c r="F1302" s="33"/>
    </row>
    <row r="1303" spans="1:6" ht="16" x14ac:dyDescent="0.2">
      <c r="A1303" s="39">
        <v>16</v>
      </c>
      <c r="B1303" s="12" t="s">
        <v>1713</v>
      </c>
      <c r="C1303" s="40">
        <v>969</v>
      </c>
      <c r="D1303" s="41">
        <f t="shared" ref="D1303:F1303" si="212">SUM(D1304:D1307)</f>
        <v>0</v>
      </c>
      <c r="E1303" s="41">
        <f t="shared" si="212"/>
        <v>0</v>
      </c>
      <c r="F1303" s="41">
        <f t="shared" si="212"/>
        <v>0</v>
      </c>
    </row>
    <row r="1304" spans="1:6" ht="16" x14ac:dyDescent="0.2">
      <c r="A1304" s="31"/>
      <c r="B1304" s="10" t="s">
        <v>1067</v>
      </c>
      <c r="C1304" s="50">
        <v>863</v>
      </c>
      <c r="D1304" s="33"/>
      <c r="E1304" s="15"/>
      <c r="F1304" s="33"/>
    </row>
    <row r="1305" spans="1:6" ht="16" x14ac:dyDescent="0.2">
      <c r="A1305" s="31"/>
      <c r="B1305" s="10" t="s">
        <v>1068</v>
      </c>
      <c r="C1305" s="50">
        <v>44</v>
      </c>
      <c r="D1305" s="33"/>
      <c r="E1305" s="15"/>
      <c r="F1305" s="33"/>
    </row>
    <row r="1306" spans="1:6" ht="16" x14ac:dyDescent="0.2">
      <c r="A1306" s="31"/>
      <c r="B1306" s="10" t="s">
        <v>1069</v>
      </c>
      <c r="C1306" s="50">
        <v>15</v>
      </c>
      <c r="D1306" s="33"/>
      <c r="E1306" s="15"/>
      <c r="F1306" s="33"/>
    </row>
    <row r="1307" spans="1:6" ht="16" x14ac:dyDescent="0.2">
      <c r="A1307" s="31"/>
      <c r="B1307" s="10" t="s">
        <v>1070</v>
      </c>
      <c r="C1307" s="50">
        <v>47</v>
      </c>
      <c r="D1307" s="33"/>
      <c r="E1307" s="15"/>
      <c r="F1307" s="33"/>
    </row>
    <row r="1308" spans="1:6" ht="16" x14ac:dyDescent="0.2">
      <c r="A1308" s="39">
        <v>17</v>
      </c>
      <c r="B1308" s="12" t="s">
        <v>1714</v>
      </c>
      <c r="C1308" s="40">
        <v>765</v>
      </c>
      <c r="D1308" s="41">
        <f t="shared" ref="D1308:F1308" si="213">SUM(D1309:D1319)</f>
        <v>0</v>
      </c>
      <c r="E1308" s="41">
        <f t="shared" si="213"/>
        <v>0</v>
      </c>
      <c r="F1308" s="41">
        <f t="shared" si="213"/>
        <v>0</v>
      </c>
    </row>
    <row r="1309" spans="1:6" ht="16" x14ac:dyDescent="0.2">
      <c r="A1309" s="31"/>
      <c r="B1309" s="10" t="s">
        <v>1071</v>
      </c>
      <c r="C1309" s="50">
        <v>431</v>
      </c>
      <c r="D1309" s="33"/>
      <c r="E1309" s="15"/>
      <c r="F1309" s="33"/>
    </row>
    <row r="1310" spans="1:6" ht="16" x14ac:dyDescent="0.2">
      <c r="A1310" s="31"/>
      <c r="B1310" s="10" t="s">
        <v>1072</v>
      </c>
      <c r="C1310" s="50">
        <v>80</v>
      </c>
      <c r="D1310" s="33"/>
      <c r="E1310" s="15"/>
      <c r="F1310" s="33"/>
    </row>
    <row r="1311" spans="1:6" ht="16" x14ac:dyDescent="0.2">
      <c r="A1311" s="31"/>
      <c r="B1311" s="10" t="s">
        <v>1021</v>
      </c>
      <c r="C1311" s="50">
        <v>0</v>
      </c>
      <c r="D1311" s="33"/>
      <c r="E1311" s="15"/>
      <c r="F1311" s="33"/>
    </row>
    <row r="1312" spans="1:6" ht="16" x14ac:dyDescent="0.2">
      <c r="A1312" s="31"/>
      <c r="B1312" s="10" t="s">
        <v>1073</v>
      </c>
      <c r="C1312" s="50">
        <v>45</v>
      </c>
      <c r="D1312" s="33"/>
      <c r="E1312" s="15"/>
      <c r="F1312" s="33"/>
    </row>
    <row r="1313" spans="1:6" ht="16" x14ac:dyDescent="0.2">
      <c r="A1313" s="31"/>
      <c r="B1313" s="10" t="s">
        <v>1074</v>
      </c>
      <c r="C1313" s="50">
        <v>7</v>
      </c>
      <c r="D1313" s="33"/>
      <c r="E1313" s="15"/>
      <c r="F1313" s="33"/>
    </row>
    <row r="1314" spans="1:6" ht="16" x14ac:dyDescent="0.2">
      <c r="A1314" s="31"/>
      <c r="B1314" s="10" t="s">
        <v>1075</v>
      </c>
      <c r="C1314" s="50">
        <v>129</v>
      </c>
      <c r="D1314" s="33"/>
      <c r="E1314" s="15"/>
      <c r="F1314" s="33"/>
    </row>
    <row r="1315" spans="1:6" ht="16" x14ac:dyDescent="0.2">
      <c r="A1315" s="31"/>
      <c r="B1315" s="10" t="s">
        <v>1076</v>
      </c>
      <c r="C1315" s="50">
        <v>19</v>
      </c>
      <c r="D1315" s="33"/>
      <c r="E1315" s="15"/>
      <c r="F1315" s="33"/>
    </row>
    <row r="1316" spans="1:6" ht="16" x14ac:dyDescent="0.2">
      <c r="A1316" s="31"/>
      <c r="B1316" s="10" t="s">
        <v>1077</v>
      </c>
      <c r="C1316" s="50">
        <v>0</v>
      </c>
      <c r="D1316" s="33"/>
      <c r="E1316" s="15"/>
      <c r="F1316" s="33"/>
    </row>
    <row r="1317" spans="1:6" ht="16" x14ac:dyDescent="0.2">
      <c r="A1317" s="31"/>
      <c r="B1317" s="10" t="s">
        <v>1078</v>
      </c>
      <c r="C1317" s="50">
        <v>20</v>
      </c>
      <c r="D1317" s="33"/>
      <c r="E1317" s="15"/>
      <c r="F1317" s="33"/>
    </row>
    <row r="1318" spans="1:6" ht="16" x14ac:dyDescent="0.2">
      <c r="A1318" s="31"/>
      <c r="B1318" s="10" t="s">
        <v>1079</v>
      </c>
      <c r="C1318" s="50">
        <v>11</v>
      </c>
      <c r="D1318" s="33"/>
      <c r="E1318" s="15"/>
      <c r="F1318" s="33"/>
    </row>
    <row r="1319" spans="1:6" ht="16" x14ac:dyDescent="0.2">
      <c r="A1319" s="31"/>
      <c r="B1319" s="10" t="s">
        <v>793</v>
      </c>
      <c r="C1319" s="50">
        <v>23</v>
      </c>
      <c r="D1319" s="33"/>
      <c r="E1319" s="15"/>
      <c r="F1319" s="33"/>
    </row>
    <row r="1320" spans="1:6" ht="16" x14ac:dyDescent="0.2">
      <c r="A1320" s="39">
        <v>18</v>
      </c>
      <c r="B1320" s="12" t="s">
        <v>1715</v>
      </c>
      <c r="C1320" s="40">
        <v>1456</v>
      </c>
      <c r="D1320" s="41">
        <f t="shared" ref="D1320:F1320" si="214">SUM(D1321:D1328)</f>
        <v>0</v>
      </c>
      <c r="E1320" s="41">
        <f t="shared" si="214"/>
        <v>0</v>
      </c>
      <c r="F1320" s="41">
        <f t="shared" si="214"/>
        <v>0</v>
      </c>
    </row>
    <row r="1321" spans="1:6" ht="16" x14ac:dyDescent="0.2">
      <c r="A1321" s="31"/>
      <c r="B1321" s="10" t="s">
        <v>1080</v>
      </c>
      <c r="C1321" s="50">
        <v>723</v>
      </c>
      <c r="D1321" s="33"/>
      <c r="E1321" s="15"/>
      <c r="F1321" s="33"/>
    </row>
    <row r="1322" spans="1:6" ht="16" x14ac:dyDescent="0.2">
      <c r="A1322" s="31"/>
      <c r="B1322" s="10" t="s">
        <v>1081</v>
      </c>
      <c r="C1322" s="50">
        <v>264</v>
      </c>
      <c r="D1322" s="33"/>
      <c r="E1322" s="15"/>
      <c r="F1322" s="33"/>
    </row>
    <row r="1323" spans="1:6" ht="16" x14ac:dyDescent="0.2">
      <c r="A1323" s="31"/>
      <c r="B1323" s="10" t="s">
        <v>1082</v>
      </c>
      <c r="C1323" s="50">
        <v>237</v>
      </c>
      <c r="D1323" s="33"/>
      <c r="E1323" s="15"/>
      <c r="F1323" s="33"/>
    </row>
    <row r="1324" spans="1:6" ht="16" x14ac:dyDescent="0.2">
      <c r="A1324" s="31"/>
      <c r="B1324" s="10" t="s">
        <v>1083</v>
      </c>
      <c r="C1324" s="50">
        <v>12</v>
      </c>
      <c r="D1324" s="33"/>
      <c r="E1324" s="15"/>
      <c r="F1324" s="33"/>
    </row>
    <row r="1325" spans="1:6" ht="16" x14ac:dyDescent="0.2">
      <c r="A1325" s="31"/>
      <c r="B1325" s="10" t="s">
        <v>1084</v>
      </c>
      <c r="C1325" s="50">
        <v>45</v>
      </c>
      <c r="D1325" s="33"/>
      <c r="E1325" s="15"/>
      <c r="F1325" s="33"/>
    </row>
    <row r="1326" spans="1:6" ht="16" x14ac:dyDescent="0.2">
      <c r="A1326" s="31"/>
      <c r="B1326" s="10" t="s">
        <v>1085</v>
      </c>
      <c r="C1326" s="50">
        <v>66</v>
      </c>
      <c r="D1326" s="33"/>
      <c r="E1326" s="15"/>
      <c r="F1326" s="33"/>
    </row>
    <row r="1327" spans="1:6" ht="16" x14ac:dyDescent="0.2">
      <c r="A1327" s="31"/>
      <c r="B1327" s="10" t="s">
        <v>1086</v>
      </c>
      <c r="C1327" s="50">
        <v>91</v>
      </c>
      <c r="D1327" s="33"/>
      <c r="E1327" s="15"/>
      <c r="F1327" s="33"/>
    </row>
    <row r="1328" spans="1:6" ht="16" x14ac:dyDescent="0.2">
      <c r="A1328" s="59"/>
      <c r="B1328" s="10" t="s">
        <v>1087</v>
      </c>
      <c r="C1328" s="50">
        <v>18</v>
      </c>
      <c r="D1328" s="33"/>
      <c r="E1328" s="15"/>
      <c r="F1328" s="33"/>
    </row>
    <row r="1329" spans="1:6" ht="16" x14ac:dyDescent="0.2">
      <c r="A1329" s="58"/>
      <c r="B1329" s="55" t="s">
        <v>24</v>
      </c>
      <c r="C1329" s="56">
        <v>27300</v>
      </c>
      <c r="D1329" s="25">
        <f t="shared" ref="D1329:E1329" si="215">D1330+D1340+D1349+D1358+D1361+D1371+D1383+D1392+D1396+D1399+D1404+D1411+D1425+D1436+D1459+D1463+D1470+D1479</f>
        <v>0</v>
      </c>
      <c r="E1329" s="25">
        <f t="shared" si="215"/>
        <v>0</v>
      </c>
      <c r="F1329" s="25" t="s">
        <v>1808</v>
      </c>
    </row>
    <row r="1330" spans="1:6" ht="16" x14ac:dyDescent="0.2">
      <c r="A1330" s="39">
        <v>1</v>
      </c>
      <c r="B1330" s="12" t="s">
        <v>1716</v>
      </c>
      <c r="C1330" s="40">
        <v>9631</v>
      </c>
      <c r="D1330" s="41">
        <f t="shared" ref="D1330:F1330" si="216">SUM(D1331:D1339)</f>
        <v>0</v>
      </c>
      <c r="E1330" s="41">
        <f t="shared" si="216"/>
        <v>0</v>
      </c>
      <c r="F1330" s="41">
        <f t="shared" si="216"/>
        <v>0</v>
      </c>
    </row>
    <row r="1331" spans="1:6" ht="16" x14ac:dyDescent="0.2">
      <c r="A1331" s="31"/>
      <c r="B1331" s="10" t="s">
        <v>1088</v>
      </c>
      <c r="C1331" s="50">
        <v>9881</v>
      </c>
      <c r="D1331" s="33"/>
      <c r="E1331" s="54"/>
      <c r="F1331" s="33"/>
    </row>
    <row r="1332" spans="1:6" ht="16" x14ac:dyDescent="0.2">
      <c r="A1332" s="31"/>
      <c r="B1332" s="10" t="s">
        <v>1089</v>
      </c>
      <c r="C1332" s="50">
        <v>132</v>
      </c>
      <c r="D1332" s="33"/>
      <c r="E1332" s="15"/>
      <c r="F1332" s="33"/>
    </row>
    <row r="1333" spans="1:6" ht="16" x14ac:dyDescent="0.2">
      <c r="A1333" s="31"/>
      <c r="B1333" s="10" t="s">
        <v>1090</v>
      </c>
      <c r="C1333" s="50">
        <v>142</v>
      </c>
      <c r="D1333" s="33"/>
      <c r="E1333" s="15"/>
      <c r="F1333" s="33"/>
    </row>
    <row r="1334" spans="1:6" ht="16" x14ac:dyDescent="0.2">
      <c r="A1334" s="31"/>
      <c r="B1334" s="10" t="s">
        <v>1091</v>
      </c>
      <c r="C1334" s="50">
        <v>23</v>
      </c>
      <c r="D1334" s="33"/>
      <c r="E1334" s="15"/>
      <c r="F1334" s="33"/>
    </row>
    <row r="1335" spans="1:6" ht="16" x14ac:dyDescent="0.2">
      <c r="A1335" s="31"/>
      <c r="B1335" s="10" t="s">
        <v>1092</v>
      </c>
      <c r="C1335" s="50">
        <v>148</v>
      </c>
      <c r="D1335" s="33"/>
      <c r="E1335" s="15"/>
      <c r="F1335" s="33"/>
    </row>
    <row r="1336" spans="1:6" ht="16" x14ac:dyDescent="0.2">
      <c r="A1336" s="31"/>
      <c r="B1336" s="10" t="s">
        <v>1093</v>
      </c>
      <c r="C1336" s="50">
        <v>30</v>
      </c>
      <c r="D1336" s="33"/>
      <c r="E1336" s="15"/>
      <c r="F1336" s="33"/>
    </row>
    <row r="1337" spans="1:6" ht="16" x14ac:dyDescent="0.2">
      <c r="A1337" s="31"/>
      <c r="B1337" s="10" t="s">
        <v>1094</v>
      </c>
      <c r="C1337" s="50">
        <v>35</v>
      </c>
      <c r="D1337" s="33"/>
      <c r="E1337" s="15"/>
      <c r="F1337" s="33"/>
    </row>
    <row r="1338" spans="1:6" ht="16" x14ac:dyDescent="0.2">
      <c r="A1338" s="31"/>
      <c r="B1338" s="10" t="s">
        <v>1095</v>
      </c>
      <c r="C1338" s="50">
        <v>18</v>
      </c>
      <c r="D1338" s="33"/>
      <c r="E1338" s="15"/>
      <c r="F1338" s="33"/>
    </row>
    <row r="1339" spans="1:6" ht="16" x14ac:dyDescent="0.2">
      <c r="A1339" s="31"/>
      <c r="B1339" s="10" t="s">
        <v>793</v>
      </c>
      <c r="C1339" s="50">
        <v>22</v>
      </c>
      <c r="D1339" s="33"/>
      <c r="E1339" s="15"/>
      <c r="F1339" s="33"/>
    </row>
    <row r="1340" spans="1:6" ht="16" x14ac:dyDescent="0.2">
      <c r="A1340" s="39">
        <v>2</v>
      </c>
      <c r="B1340" s="12" t="s">
        <v>1717</v>
      </c>
      <c r="C1340" s="40">
        <v>1837</v>
      </c>
      <c r="D1340" s="41">
        <f t="shared" ref="D1340:F1340" si="217">SUM(D1341:D1348)</f>
        <v>0</v>
      </c>
      <c r="E1340" s="41">
        <f t="shared" si="217"/>
        <v>0</v>
      </c>
      <c r="F1340" s="41">
        <f t="shared" si="217"/>
        <v>0</v>
      </c>
    </row>
    <row r="1341" spans="1:6" ht="16" x14ac:dyDescent="0.2">
      <c r="A1341" s="31"/>
      <c r="B1341" s="10" t="s">
        <v>1096</v>
      </c>
      <c r="C1341" s="50">
        <v>1091</v>
      </c>
      <c r="D1341" s="33"/>
      <c r="E1341" s="15"/>
      <c r="F1341" s="33"/>
    </row>
    <row r="1342" spans="1:6" ht="16" x14ac:dyDescent="0.2">
      <c r="A1342" s="31"/>
      <c r="B1342" s="10" t="s">
        <v>1097</v>
      </c>
      <c r="C1342" s="50">
        <v>16</v>
      </c>
      <c r="D1342" s="33"/>
      <c r="E1342" s="15"/>
      <c r="F1342" s="33"/>
    </row>
    <row r="1343" spans="1:6" ht="16" x14ac:dyDescent="0.2">
      <c r="A1343" s="31"/>
      <c r="B1343" s="10" t="s">
        <v>1022</v>
      </c>
      <c r="C1343" s="50">
        <v>147</v>
      </c>
      <c r="D1343" s="33"/>
      <c r="E1343" s="15"/>
      <c r="F1343" s="33"/>
    </row>
    <row r="1344" spans="1:6" ht="16" x14ac:dyDescent="0.2">
      <c r="A1344" s="31"/>
      <c r="B1344" s="10" t="s">
        <v>1098</v>
      </c>
      <c r="C1344" s="50">
        <v>74</v>
      </c>
      <c r="D1344" s="33"/>
      <c r="E1344" s="15"/>
      <c r="F1344" s="33"/>
    </row>
    <row r="1345" spans="1:6" ht="16" x14ac:dyDescent="0.2">
      <c r="A1345" s="31"/>
      <c r="B1345" s="10" t="s">
        <v>1099</v>
      </c>
      <c r="C1345" s="50">
        <v>144</v>
      </c>
      <c r="D1345" s="33"/>
      <c r="E1345" s="15"/>
      <c r="F1345" s="33"/>
    </row>
    <row r="1346" spans="1:6" ht="16" x14ac:dyDescent="0.2">
      <c r="A1346" s="31"/>
      <c r="B1346" s="10" t="s">
        <v>1100</v>
      </c>
      <c r="C1346" s="50">
        <v>55</v>
      </c>
      <c r="D1346" s="33"/>
      <c r="E1346" s="15"/>
      <c r="F1346" s="33"/>
    </row>
    <row r="1347" spans="1:6" ht="16" x14ac:dyDescent="0.2">
      <c r="A1347" s="31"/>
      <c r="B1347" s="10" t="s">
        <v>1101</v>
      </c>
      <c r="C1347" s="50">
        <v>279</v>
      </c>
      <c r="D1347" s="33"/>
      <c r="E1347" s="15"/>
      <c r="F1347" s="33"/>
    </row>
    <row r="1348" spans="1:6" ht="16" x14ac:dyDescent="0.2">
      <c r="A1348" s="31"/>
      <c r="B1348" s="10" t="s">
        <v>1102</v>
      </c>
      <c r="C1348" s="50">
        <v>31</v>
      </c>
      <c r="D1348" s="33"/>
      <c r="E1348" s="15"/>
      <c r="F1348" s="33"/>
    </row>
    <row r="1349" spans="1:6" ht="16" x14ac:dyDescent="0.2">
      <c r="A1349" s="39">
        <v>3</v>
      </c>
      <c r="B1349" s="12" t="s">
        <v>1718</v>
      </c>
      <c r="C1349" s="40">
        <v>1986</v>
      </c>
      <c r="D1349" s="41">
        <f t="shared" ref="D1349:F1349" si="218">SUM(D1350:D1357)</f>
        <v>0</v>
      </c>
      <c r="E1349" s="41">
        <f t="shared" si="218"/>
        <v>0</v>
      </c>
      <c r="F1349" s="41">
        <f t="shared" si="218"/>
        <v>0</v>
      </c>
    </row>
    <row r="1350" spans="1:6" ht="16" x14ac:dyDescent="0.2">
      <c r="A1350" s="31"/>
      <c r="B1350" s="10" t="s">
        <v>1103</v>
      </c>
      <c r="C1350" s="50">
        <v>185</v>
      </c>
      <c r="D1350" s="33"/>
      <c r="E1350" s="15"/>
      <c r="F1350" s="33"/>
    </row>
    <row r="1351" spans="1:6" ht="16" x14ac:dyDescent="0.2">
      <c r="A1351" s="31"/>
      <c r="B1351" s="10" t="s">
        <v>1104</v>
      </c>
      <c r="C1351" s="50">
        <v>33</v>
      </c>
      <c r="D1351" s="33"/>
      <c r="E1351" s="15"/>
      <c r="F1351" s="33"/>
    </row>
    <row r="1352" spans="1:6" ht="16" x14ac:dyDescent="0.2">
      <c r="A1352" s="31"/>
      <c r="B1352" s="10" t="s">
        <v>1105</v>
      </c>
      <c r="C1352" s="50">
        <v>880</v>
      </c>
      <c r="D1352" s="33"/>
      <c r="E1352" s="15"/>
      <c r="F1352" s="33"/>
    </row>
    <row r="1353" spans="1:6" ht="16" x14ac:dyDescent="0.2">
      <c r="A1353" s="31"/>
      <c r="B1353" s="10" t="s">
        <v>1106</v>
      </c>
      <c r="C1353" s="50">
        <v>224</v>
      </c>
      <c r="D1353" s="33"/>
      <c r="E1353" s="15"/>
      <c r="F1353" s="33"/>
    </row>
    <row r="1354" spans="1:6" ht="16" x14ac:dyDescent="0.2">
      <c r="A1354" s="31"/>
      <c r="B1354" s="10" t="s">
        <v>1107</v>
      </c>
      <c r="C1354" s="50">
        <v>48</v>
      </c>
      <c r="D1354" s="33"/>
      <c r="E1354" s="15"/>
      <c r="F1354" s="33"/>
    </row>
    <row r="1355" spans="1:6" ht="16" x14ac:dyDescent="0.2">
      <c r="A1355" s="31"/>
      <c r="B1355" s="10" t="s">
        <v>1108</v>
      </c>
      <c r="C1355" s="50">
        <v>321</v>
      </c>
      <c r="D1355" s="33"/>
      <c r="E1355" s="15"/>
      <c r="F1355" s="33"/>
    </row>
    <row r="1356" spans="1:6" ht="16" x14ac:dyDescent="0.2">
      <c r="A1356" s="31"/>
      <c r="B1356" s="10" t="s">
        <v>1109</v>
      </c>
      <c r="C1356" s="50">
        <v>120</v>
      </c>
      <c r="D1356" s="33"/>
      <c r="E1356" s="15"/>
      <c r="F1356" s="33"/>
    </row>
    <row r="1357" spans="1:6" ht="16" x14ac:dyDescent="0.2">
      <c r="A1357" s="31"/>
      <c r="B1357" s="10" t="s">
        <v>1110</v>
      </c>
      <c r="C1357" s="50">
        <v>175</v>
      </c>
      <c r="D1357" s="33"/>
      <c r="E1357" s="15"/>
      <c r="F1357" s="33"/>
    </row>
    <row r="1358" spans="1:6" ht="16" x14ac:dyDescent="0.2">
      <c r="A1358" s="39">
        <v>4</v>
      </c>
      <c r="B1358" s="12" t="s">
        <v>1693</v>
      </c>
      <c r="C1358" s="40">
        <v>764</v>
      </c>
      <c r="D1358" s="41">
        <f t="shared" ref="D1358:F1358" si="219">SUM(D1359:D1360)</f>
        <v>0</v>
      </c>
      <c r="E1358" s="41">
        <f t="shared" si="219"/>
        <v>0</v>
      </c>
      <c r="F1358" s="41">
        <f t="shared" si="219"/>
        <v>0</v>
      </c>
    </row>
    <row r="1359" spans="1:6" ht="16" x14ac:dyDescent="0.2">
      <c r="A1359" s="31"/>
      <c r="B1359" s="10" t="s">
        <v>959</v>
      </c>
      <c r="C1359" s="50">
        <v>759</v>
      </c>
      <c r="D1359" s="33"/>
      <c r="E1359" s="15"/>
      <c r="F1359" s="33"/>
    </row>
    <row r="1360" spans="1:6" ht="16" x14ac:dyDescent="0.2">
      <c r="A1360" s="31"/>
      <c r="B1360" s="10" t="s">
        <v>1102</v>
      </c>
      <c r="C1360" s="50">
        <v>5</v>
      </c>
      <c r="D1360" s="33"/>
      <c r="E1360" s="15"/>
      <c r="F1360" s="33"/>
    </row>
    <row r="1361" spans="1:6" ht="16" x14ac:dyDescent="0.2">
      <c r="A1361" s="39">
        <v>5</v>
      </c>
      <c r="B1361" s="12" t="s">
        <v>1719</v>
      </c>
      <c r="C1361" s="40">
        <v>1216</v>
      </c>
      <c r="D1361" s="41">
        <f t="shared" ref="D1361:F1361" si="220">SUM(D1362:D1370)</f>
        <v>0</v>
      </c>
      <c r="E1361" s="41">
        <f t="shared" si="220"/>
        <v>0</v>
      </c>
      <c r="F1361" s="41">
        <f t="shared" si="220"/>
        <v>0</v>
      </c>
    </row>
    <row r="1362" spans="1:6" ht="16" x14ac:dyDescent="0.2">
      <c r="A1362" s="31"/>
      <c r="B1362" s="10" t="s">
        <v>1111</v>
      </c>
      <c r="C1362" s="50">
        <v>559</v>
      </c>
      <c r="D1362" s="33"/>
      <c r="E1362" s="15"/>
      <c r="F1362" s="33"/>
    </row>
    <row r="1363" spans="1:6" ht="16" x14ac:dyDescent="0.2">
      <c r="A1363" s="31"/>
      <c r="B1363" s="10" t="s">
        <v>1112</v>
      </c>
      <c r="C1363" s="50">
        <v>162</v>
      </c>
      <c r="D1363" s="33"/>
      <c r="E1363" s="15"/>
      <c r="F1363" s="33"/>
    </row>
    <row r="1364" spans="1:6" ht="16" x14ac:dyDescent="0.2">
      <c r="A1364" s="31"/>
      <c r="B1364" s="10" t="s">
        <v>1113</v>
      </c>
      <c r="C1364" s="50">
        <v>35</v>
      </c>
      <c r="D1364" s="33"/>
      <c r="E1364" s="15"/>
      <c r="F1364" s="33"/>
    </row>
    <row r="1365" spans="1:6" ht="16" x14ac:dyDescent="0.2">
      <c r="A1365" s="31"/>
      <c r="B1365" s="10" t="s">
        <v>1114</v>
      </c>
      <c r="C1365" s="50">
        <v>23</v>
      </c>
      <c r="D1365" s="33"/>
      <c r="E1365" s="15"/>
      <c r="F1365" s="33"/>
    </row>
    <row r="1366" spans="1:6" ht="16" x14ac:dyDescent="0.2">
      <c r="A1366" s="31"/>
      <c r="B1366" s="10" t="s">
        <v>1115</v>
      </c>
      <c r="C1366" s="50">
        <v>131</v>
      </c>
      <c r="D1366" s="33"/>
      <c r="E1366" s="15"/>
      <c r="F1366" s="33"/>
    </row>
    <row r="1367" spans="1:6" ht="16" x14ac:dyDescent="0.2">
      <c r="A1367" s="31"/>
      <c r="B1367" s="10" t="s">
        <v>1116</v>
      </c>
      <c r="C1367" s="50">
        <v>66</v>
      </c>
      <c r="D1367" s="33"/>
      <c r="E1367" s="15"/>
      <c r="F1367" s="33"/>
    </row>
    <row r="1368" spans="1:6" ht="16" x14ac:dyDescent="0.2">
      <c r="A1368" s="31"/>
      <c r="B1368" s="10" t="s">
        <v>1117</v>
      </c>
      <c r="C1368" s="50">
        <v>190</v>
      </c>
      <c r="D1368" s="33"/>
      <c r="E1368" s="15"/>
      <c r="F1368" s="33"/>
    </row>
    <row r="1369" spans="1:6" ht="16" x14ac:dyDescent="0.2">
      <c r="A1369" s="31"/>
      <c r="B1369" s="10" t="s">
        <v>1118</v>
      </c>
      <c r="C1369" s="50">
        <v>43</v>
      </c>
      <c r="D1369" s="33"/>
      <c r="E1369" s="15"/>
      <c r="F1369" s="33"/>
    </row>
    <row r="1370" spans="1:6" ht="16" x14ac:dyDescent="0.2">
      <c r="A1370" s="31"/>
      <c r="B1370" s="10" t="s">
        <v>1119</v>
      </c>
      <c r="C1370" s="50">
        <v>7</v>
      </c>
      <c r="D1370" s="33"/>
      <c r="E1370" s="15"/>
      <c r="F1370" s="33"/>
    </row>
    <row r="1371" spans="1:6" ht="16" x14ac:dyDescent="0.2">
      <c r="A1371" s="39">
        <v>6</v>
      </c>
      <c r="B1371" s="12" t="s">
        <v>1584</v>
      </c>
      <c r="C1371" s="40">
        <v>701</v>
      </c>
      <c r="D1371" s="41">
        <f t="shared" ref="D1371:F1371" si="221">SUM(D1372:D1382)</f>
        <v>0</v>
      </c>
      <c r="E1371" s="41">
        <f t="shared" si="221"/>
        <v>0</v>
      </c>
      <c r="F1371" s="41">
        <f t="shared" si="221"/>
        <v>0</v>
      </c>
    </row>
    <row r="1372" spans="1:6" ht="16" x14ac:dyDescent="0.2">
      <c r="A1372" s="31"/>
      <c r="B1372" s="10" t="s">
        <v>752</v>
      </c>
      <c r="C1372" s="50">
        <v>284</v>
      </c>
      <c r="D1372" s="33"/>
      <c r="E1372" s="15"/>
      <c r="F1372" s="33"/>
    </row>
    <row r="1373" spans="1:6" ht="16" x14ac:dyDescent="0.2">
      <c r="A1373" s="31"/>
      <c r="B1373" s="10" t="s">
        <v>1120</v>
      </c>
      <c r="C1373" s="50">
        <v>31</v>
      </c>
      <c r="D1373" s="33"/>
      <c r="E1373" s="15"/>
      <c r="F1373" s="33"/>
    </row>
    <row r="1374" spans="1:6" ht="16" x14ac:dyDescent="0.2">
      <c r="A1374" s="31"/>
      <c r="B1374" s="10" t="s">
        <v>1121</v>
      </c>
      <c r="C1374" s="50">
        <v>7</v>
      </c>
      <c r="D1374" s="33"/>
      <c r="E1374" s="15"/>
      <c r="F1374" s="33"/>
    </row>
    <row r="1375" spans="1:6" ht="16" x14ac:dyDescent="0.2">
      <c r="A1375" s="31"/>
      <c r="B1375" s="10" t="s">
        <v>1122</v>
      </c>
      <c r="C1375" s="50">
        <v>249</v>
      </c>
      <c r="D1375" s="33"/>
      <c r="E1375" s="15"/>
      <c r="F1375" s="33"/>
    </row>
    <row r="1376" spans="1:6" ht="16" x14ac:dyDescent="0.2">
      <c r="A1376" s="31"/>
      <c r="B1376" s="10" t="s">
        <v>1123</v>
      </c>
      <c r="C1376" s="50">
        <v>2</v>
      </c>
      <c r="D1376" s="33"/>
      <c r="E1376" s="15"/>
      <c r="F1376" s="33"/>
    </row>
    <row r="1377" spans="1:6" ht="16" x14ac:dyDescent="0.2">
      <c r="A1377" s="31"/>
      <c r="B1377" s="10" t="s">
        <v>1124</v>
      </c>
      <c r="C1377" s="50">
        <v>10</v>
      </c>
      <c r="D1377" s="33"/>
      <c r="E1377" s="15"/>
      <c r="F1377" s="33"/>
    </row>
    <row r="1378" spans="1:6" ht="16" x14ac:dyDescent="0.2">
      <c r="A1378" s="31"/>
      <c r="B1378" s="10" t="s">
        <v>998</v>
      </c>
      <c r="C1378" s="50">
        <v>28</v>
      </c>
      <c r="D1378" s="33"/>
      <c r="E1378" s="15"/>
      <c r="F1378" s="33"/>
    </row>
    <row r="1379" spans="1:6" ht="16" x14ac:dyDescent="0.2">
      <c r="A1379" s="31"/>
      <c r="B1379" s="10" t="s">
        <v>850</v>
      </c>
      <c r="C1379" s="50">
        <v>75</v>
      </c>
      <c r="D1379" s="33"/>
      <c r="E1379" s="15"/>
      <c r="F1379" s="33"/>
    </row>
    <row r="1380" spans="1:6" ht="16" x14ac:dyDescent="0.2">
      <c r="A1380" s="31"/>
      <c r="B1380" s="10" t="s">
        <v>1125</v>
      </c>
      <c r="C1380" s="50">
        <v>13</v>
      </c>
      <c r="D1380" s="33"/>
      <c r="E1380" s="15"/>
      <c r="F1380" s="33"/>
    </row>
    <row r="1381" spans="1:6" ht="16" x14ac:dyDescent="0.2">
      <c r="A1381" s="31"/>
      <c r="B1381" s="10" t="s">
        <v>1126</v>
      </c>
      <c r="C1381" s="50">
        <v>1</v>
      </c>
      <c r="D1381" s="33"/>
      <c r="E1381" s="15"/>
      <c r="F1381" s="33"/>
    </row>
    <row r="1382" spans="1:6" ht="16" x14ac:dyDescent="0.2">
      <c r="A1382" s="31"/>
      <c r="B1382" s="10" t="s">
        <v>1127</v>
      </c>
      <c r="C1382" s="50">
        <v>1</v>
      </c>
      <c r="D1382" s="33"/>
      <c r="E1382" s="15"/>
      <c r="F1382" s="33"/>
    </row>
    <row r="1383" spans="1:6" ht="16" x14ac:dyDescent="0.2">
      <c r="A1383" s="39">
        <v>7</v>
      </c>
      <c r="B1383" s="12" t="s">
        <v>1720</v>
      </c>
      <c r="C1383" s="40">
        <v>1355</v>
      </c>
      <c r="D1383" s="41">
        <f t="shared" ref="D1383:F1383" si="222">SUM(D1384:D1391)</f>
        <v>0</v>
      </c>
      <c r="E1383" s="41">
        <f t="shared" si="222"/>
        <v>0</v>
      </c>
      <c r="F1383" s="41">
        <f t="shared" si="222"/>
        <v>0</v>
      </c>
    </row>
    <row r="1384" spans="1:6" ht="16" x14ac:dyDescent="0.2">
      <c r="A1384" s="31"/>
      <c r="B1384" s="10" t="s">
        <v>1128</v>
      </c>
      <c r="C1384" s="50">
        <v>498</v>
      </c>
      <c r="D1384" s="33"/>
      <c r="E1384" s="15"/>
      <c r="F1384" s="33"/>
    </row>
    <row r="1385" spans="1:6" ht="16" x14ac:dyDescent="0.2">
      <c r="A1385" s="31"/>
      <c r="B1385" s="10" t="s">
        <v>1129</v>
      </c>
      <c r="C1385" s="50">
        <v>48</v>
      </c>
      <c r="D1385" s="33"/>
      <c r="E1385" s="15"/>
      <c r="F1385" s="33"/>
    </row>
    <row r="1386" spans="1:6" ht="16" x14ac:dyDescent="0.2">
      <c r="A1386" s="31"/>
      <c r="B1386" s="10" t="s">
        <v>1130</v>
      </c>
      <c r="C1386" s="50">
        <v>164</v>
      </c>
      <c r="D1386" s="33"/>
      <c r="E1386" s="15"/>
      <c r="F1386" s="33"/>
    </row>
    <row r="1387" spans="1:6" ht="16" x14ac:dyDescent="0.2">
      <c r="A1387" s="31"/>
      <c r="B1387" s="10" t="s">
        <v>1131</v>
      </c>
      <c r="C1387" s="50">
        <v>115</v>
      </c>
      <c r="D1387" s="33"/>
      <c r="E1387" s="15"/>
      <c r="F1387" s="33"/>
    </row>
    <row r="1388" spans="1:6" ht="16" x14ac:dyDescent="0.2">
      <c r="A1388" s="31"/>
      <c r="B1388" s="10" t="s">
        <v>1132</v>
      </c>
      <c r="C1388" s="50">
        <v>347</v>
      </c>
      <c r="D1388" s="33"/>
      <c r="E1388" s="15"/>
      <c r="F1388" s="33"/>
    </row>
    <row r="1389" spans="1:6" ht="16" x14ac:dyDescent="0.2">
      <c r="A1389" s="31"/>
      <c r="B1389" s="10" t="s">
        <v>1133</v>
      </c>
      <c r="C1389" s="50">
        <v>57</v>
      </c>
      <c r="D1389" s="33"/>
      <c r="E1389" s="15"/>
      <c r="F1389" s="33"/>
    </row>
    <row r="1390" spans="1:6" ht="16" x14ac:dyDescent="0.2">
      <c r="A1390" s="31"/>
      <c r="B1390" s="10" t="s">
        <v>1134</v>
      </c>
      <c r="C1390" s="50">
        <v>68</v>
      </c>
      <c r="D1390" s="33"/>
      <c r="E1390" s="15"/>
      <c r="F1390" s="33"/>
    </row>
    <row r="1391" spans="1:6" ht="16" x14ac:dyDescent="0.2">
      <c r="A1391" s="31"/>
      <c r="B1391" s="10" t="s">
        <v>1127</v>
      </c>
      <c r="C1391" s="50">
        <v>58</v>
      </c>
      <c r="D1391" s="33"/>
      <c r="E1391" s="15"/>
      <c r="F1391" s="33"/>
    </row>
    <row r="1392" spans="1:6" ht="16" x14ac:dyDescent="0.2">
      <c r="A1392" s="39">
        <v>8</v>
      </c>
      <c r="B1392" s="12" t="s">
        <v>1721</v>
      </c>
      <c r="C1392" s="40">
        <v>517</v>
      </c>
      <c r="D1392" s="41">
        <f t="shared" ref="D1392:F1392" si="223">SUM(D1393:D1395)</f>
        <v>0</v>
      </c>
      <c r="E1392" s="41">
        <f t="shared" si="223"/>
        <v>0</v>
      </c>
      <c r="F1392" s="41">
        <f t="shared" si="223"/>
        <v>0</v>
      </c>
    </row>
    <row r="1393" spans="1:6" ht="16" x14ac:dyDescent="0.2">
      <c r="A1393" s="31"/>
      <c r="B1393" s="10" t="s">
        <v>1135</v>
      </c>
      <c r="C1393" s="50">
        <v>461</v>
      </c>
      <c r="D1393" s="33"/>
      <c r="E1393" s="15"/>
      <c r="F1393" s="33"/>
    </row>
    <row r="1394" spans="1:6" ht="16" x14ac:dyDescent="0.2">
      <c r="A1394" s="31"/>
      <c r="B1394" s="10" t="s">
        <v>1136</v>
      </c>
      <c r="C1394" s="50">
        <v>46</v>
      </c>
      <c r="D1394" s="33"/>
      <c r="E1394" s="15"/>
      <c r="F1394" s="33"/>
    </row>
    <row r="1395" spans="1:6" ht="16" x14ac:dyDescent="0.2">
      <c r="A1395" s="31"/>
      <c r="B1395" s="10" t="s">
        <v>1137</v>
      </c>
      <c r="C1395" s="50">
        <v>10</v>
      </c>
      <c r="D1395" s="33"/>
      <c r="E1395" s="15"/>
      <c r="F1395" s="33"/>
    </row>
    <row r="1396" spans="1:6" ht="16" x14ac:dyDescent="0.2">
      <c r="A1396" s="39">
        <v>9</v>
      </c>
      <c r="B1396" s="12" t="s">
        <v>1722</v>
      </c>
      <c r="C1396" s="40">
        <v>533</v>
      </c>
      <c r="D1396" s="41">
        <f t="shared" ref="D1396:F1396" si="224">SUM(D1397:D1398)</f>
        <v>0</v>
      </c>
      <c r="E1396" s="41">
        <f t="shared" si="224"/>
        <v>0</v>
      </c>
      <c r="F1396" s="41">
        <f t="shared" si="224"/>
        <v>0</v>
      </c>
    </row>
    <row r="1397" spans="1:6" ht="16" x14ac:dyDescent="0.2">
      <c r="A1397" s="31"/>
      <c r="B1397" s="11" t="s">
        <v>1138</v>
      </c>
      <c r="C1397" s="50">
        <v>390</v>
      </c>
      <c r="D1397" s="33"/>
      <c r="E1397" s="15"/>
      <c r="F1397" s="33"/>
    </row>
    <row r="1398" spans="1:6" ht="16" x14ac:dyDescent="0.2">
      <c r="A1398" s="31"/>
      <c r="B1398" s="10" t="s">
        <v>1139</v>
      </c>
      <c r="C1398" s="50">
        <v>143</v>
      </c>
      <c r="D1398" s="33"/>
      <c r="E1398" s="15"/>
      <c r="F1398" s="33"/>
    </row>
    <row r="1399" spans="1:6" ht="16" x14ac:dyDescent="0.2">
      <c r="A1399" s="39">
        <v>10</v>
      </c>
      <c r="B1399" s="12" t="s">
        <v>1723</v>
      </c>
      <c r="C1399" s="40">
        <v>274</v>
      </c>
      <c r="D1399" s="41">
        <f t="shared" ref="D1399:F1399" si="225">SUM(D1400:D1403)</f>
        <v>0</v>
      </c>
      <c r="E1399" s="41">
        <f t="shared" si="225"/>
        <v>0</v>
      </c>
      <c r="F1399" s="41">
        <f t="shared" si="225"/>
        <v>0</v>
      </c>
    </row>
    <row r="1400" spans="1:6" ht="16" x14ac:dyDescent="0.2">
      <c r="A1400" s="31"/>
      <c r="B1400" s="10" t="s">
        <v>1140</v>
      </c>
      <c r="C1400" s="50">
        <v>152</v>
      </c>
      <c r="D1400" s="33"/>
      <c r="E1400" s="15"/>
      <c r="F1400" s="33"/>
    </row>
    <row r="1401" spans="1:6" ht="16" x14ac:dyDescent="0.2">
      <c r="A1401" s="31"/>
      <c r="B1401" s="10" t="s">
        <v>1141</v>
      </c>
      <c r="C1401" s="50">
        <v>68</v>
      </c>
      <c r="D1401" s="33"/>
      <c r="E1401" s="15"/>
      <c r="F1401" s="33"/>
    </row>
    <row r="1402" spans="1:6" ht="16" x14ac:dyDescent="0.2">
      <c r="A1402" s="31"/>
      <c r="B1402" s="10" t="s">
        <v>827</v>
      </c>
      <c r="C1402" s="50">
        <v>2</v>
      </c>
      <c r="D1402" s="33"/>
      <c r="E1402" s="15"/>
      <c r="F1402" s="33"/>
    </row>
    <row r="1403" spans="1:6" ht="16" x14ac:dyDescent="0.2">
      <c r="A1403" s="31"/>
      <c r="B1403" s="10" t="s">
        <v>979</v>
      </c>
      <c r="C1403" s="50">
        <v>52</v>
      </c>
      <c r="D1403" s="33"/>
      <c r="E1403" s="15"/>
      <c r="F1403" s="33"/>
    </row>
    <row r="1404" spans="1:6" ht="16" x14ac:dyDescent="0.2">
      <c r="A1404" s="39">
        <v>11</v>
      </c>
      <c r="B1404" s="12" t="s">
        <v>1685</v>
      </c>
      <c r="C1404" s="40">
        <v>697</v>
      </c>
      <c r="D1404" s="41">
        <f t="shared" ref="D1404:F1404" si="226">SUM(D1405:D1410)</f>
        <v>0</v>
      </c>
      <c r="E1404" s="41">
        <f t="shared" si="226"/>
        <v>0</v>
      </c>
      <c r="F1404" s="41">
        <f t="shared" si="226"/>
        <v>0</v>
      </c>
    </row>
    <row r="1405" spans="1:6" ht="16" x14ac:dyDescent="0.2">
      <c r="A1405" s="31"/>
      <c r="B1405" s="10" t="s">
        <v>1142</v>
      </c>
      <c r="C1405" s="50">
        <v>403</v>
      </c>
      <c r="D1405" s="33"/>
      <c r="E1405" s="15"/>
      <c r="F1405" s="33"/>
    </row>
    <row r="1406" spans="1:6" ht="16" x14ac:dyDescent="0.2">
      <c r="A1406" s="31"/>
      <c r="B1406" s="10" t="s">
        <v>1143</v>
      </c>
      <c r="C1406" s="50">
        <v>13</v>
      </c>
      <c r="D1406" s="33"/>
      <c r="E1406" s="15"/>
      <c r="F1406" s="33"/>
    </row>
    <row r="1407" spans="1:6" ht="16" x14ac:dyDescent="0.2">
      <c r="A1407" s="31"/>
      <c r="B1407" s="10" t="s">
        <v>1144</v>
      </c>
      <c r="C1407" s="50">
        <v>49</v>
      </c>
      <c r="D1407" s="33"/>
      <c r="E1407" s="15"/>
      <c r="F1407" s="33"/>
    </row>
    <row r="1408" spans="1:6" ht="16" x14ac:dyDescent="0.2">
      <c r="A1408" s="31"/>
      <c r="B1408" s="10" t="s">
        <v>1145</v>
      </c>
      <c r="C1408" s="50">
        <v>0</v>
      </c>
      <c r="D1408" s="33"/>
      <c r="E1408" s="15"/>
      <c r="F1408" s="33"/>
    </row>
    <row r="1409" spans="1:6" ht="16" x14ac:dyDescent="0.2">
      <c r="A1409" s="31"/>
      <c r="B1409" s="10" t="s">
        <v>1146</v>
      </c>
      <c r="C1409" s="50">
        <v>190</v>
      </c>
      <c r="D1409" s="33"/>
      <c r="E1409" s="15"/>
      <c r="F1409" s="33"/>
    </row>
    <row r="1410" spans="1:6" ht="16" x14ac:dyDescent="0.2">
      <c r="A1410" s="31"/>
      <c r="B1410" s="10" t="s">
        <v>1147</v>
      </c>
      <c r="C1410" s="50">
        <v>42</v>
      </c>
      <c r="D1410" s="33"/>
      <c r="E1410" s="15"/>
      <c r="F1410" s="33"/>
    </row>
    <row r="1411" spans="1:6" ht="16" x14ac:dyDescent="0.2">
      <c r="A1411" s="39">
        <v>12</v>
      </c>
      <c r="B1411" s="12" t="s">
        <v>1724</v>
      </c>
      <c r="C1411" s="40">
        <v>1495</v>
      </c>
      <c r="D1411" s="41">
        <f t="shared" ref="D1411:F1411" si="227">SUM(D1412:D1424)</f>
        <v>0</v>
      </c>
      <c r="E1411" s="41">
        <f t="shared" si="227"/>
        <v>0</v>
      </c>
      <c r="F1411" s="41">
        <f t="shared" si="227"/>
        <v>0</v>
      </c>
    </row>
    <row r="1412" spans="1:6" ht="16" x14ac:dyDescent="0.2">
      <c r="A1412" s="31"/>
      <c r="B1412" s="10" t="s">
        <v>1148</v>
      </c>
      <c r="C1412" s="50">
        <v>869</v>
      </c>
      <c r="D1412" s="33"/>
      <c r="E1412" s="15"/>
      <c r="F1412" s="33"/>
    </row>
    <row r="1413" spans="1:6" ht="16" x14ac:dyDescent="0.2">
      <c r="A1413" s="31"/>
      <c r="B1413" s="10" t="s">
        <v>1149</v>
      </c>
      <c r="C1413" s="50">
        <v>310</v>
      </c>
      <c r="D1413" s="33"/>
      <c r="E1413" s="15"/>
      <c r="F1413" s="33"/>
    </row>
    <row r="1414" spans="1:6" ht="16" x14ac:dyDescent="0.2">
      <c r="A1414" s="31"/>
      <c r="B1414" s="10" t="s">
        <v>1150</v>
      </c>
      <c r="C1414" s="50">
        <v>30</v>
      </c>
      <c r="D1414" s="33"/>
      <c r="E1414" s="15"/>
      <c r="F1414" s="33"/>
    </row>
    <row r="1415" spans="1:6" ht="16" x14ac:dyDescent="0.2">
      <c r="A1415" s="31"/>
      <c r="B1415" s="10" t="s">
        <v>1151</v>
      </c>
      <c r="C1415" s="50">
        <v>66</v>
      </c>
      <c r="D1415" s="33"/>
      <c r="E1415" s="15"/>
      <c r="F1415" s="33"/>
    </row>
    <row r="1416" spans="1:6" ht="16" x14ac:dyDescent="0.2">
      <c r="A1416" s="31"/>
      <c r="B1416" s="10" t="s">
        <v>1152</v>
      </c>
      <c r="C1416" s="50">
        <v>25</v>
      </c>
      <c r="D1416" s="33"/>
      <c r="E1416" s="15"/>
      <c r="F1416" s="33"/>
    </row>
    <row r="1417" spans="1:6" ht="16" x14ac:dyDescent="0.2">
      <c r="A1417" s="31"/>
      <c r="B1417" s="10" t="s">
        <v>1153</v>
      </c>
      <c r="C1417" s="50">
        <v>6</v>
      </c>
      <c r="D1417" s="33"/>
      <c r="E1417" s="15"/>
      <c r="F1417" s="33"/>
    </row>
    <row r="1418" spans="1:6" ht="16" x14ac:dyDescent="0.2">
      <c r="A1418" s="31"/>
      <c r="B1418" s="10" t="s">
        <v>1154</v>
      </c>
      <c r="C1418" s="50">
        <v>54</v>
      </c>
      <c r="D1418" s="33"/>
      <c r="E1418" s="15"/>
      <c r="F1418" s="33"/>
    </row>
    <row r="1419" spans="1:6" ht="16" x14ac:dyDescent="0.2">
      <c r="A1419" s="31"/>
      <c r="B1419" s="10" t="s">
        <v>1155</v>
      </c>
      <c r="C1419" s="50">
        <v>9</v>
      </c>
      <c r="D1419" s="33"/>
      <c r="E1419" s="15"/>
      <c r="F1419" s="33"/>
    </row>
    <row r="1420" spans="1:6" ht="16" x14ac:dyDescent="0.2">
      <c r="A1420" s="31"/>
      <c r="B1420" s="10" t="s">
        <v>1156</v>
      </c>
      <c r="C1420" s="50">
        <v>13</v>
      </c>
      <c r="D1420" s="33"/>
      <c r="E1420" s="15"/>
      <c r="F1420" s="33"/>
    </row>
    <row r="1421" spans="1:6" ht="16" x14ac:dyDescent="0.2">
      <c r="A1421" s="31"/>
      <c r="B1421" s="10" t="s">
        <v>1157</v>
      </c>
      <c r="C1421" s="50">
        <v>3</v>
      </c>
      <c r="D1421" s="33"/>
      <c r="E1421" s="15"/>
      <c r="F1421" s="33"/>
    </row>
    <row r="1422" spans="1:6" ht="16" x14ac:dyDescent="0.2">
      <c r="A1422" s="31"/>
      <c r="B1422" s="10" t="s">
        <v>1158</v>
      </c>
      <c r="C1422" s="50">
        <v>73</v>
      </c>
      <c r="D1422" s="33"/>
      <c r="E1422" s="15"/>
      <c r="F1422" s="33"/>
    </row>
    <row r="1423" spans="1:6" ht="16" x14ac:dyDescent="0.2">
      <c r="A1423" s="31"/>
      <c r="B1423" s="10" t="s">
        <v>1159</v>
      </c>
      <c r="C1423" s="50">
        <v>0</v>
      </c>
      <c r="D1423" s="33"/>
      <c r="E1423" s="15"/>
      <c r="F1423" s="33"/>
    </row>
    <row r="1424" spans="1:6" ht="16" x14ac:dyDescent="0.2">
      <c r="A1424" s="31"/>
      <c r="B1424" s="10" t="s">
        <v>1160</v>
      </c>
      <c r="C1424" s="50">
        <v>37</v>
      </c>
      <c r="D1424" s="33"/>
      <c r="E1424" s="15"/>
      <c r="F1424" s="33"/>
    </row>
    <row r="1425" spans="1:6" ht="16" x14ac:dyDescent="0.2">
      <c r="A1425" s="39">
        <v>13</v>
      </c>
      <c r="B1425" s="12" t="s">
        <v>1725</v>
      </c>
      <c r="C1425" s="40">
        <v>1273</v>
      </c>
      <c r="D1425" s="41">
        <f t="shared" ref="D1425:F1425" si="228">SUM(D1426:D1435)</f>
        <v>0</v>
      </c>
      <c r="E1425" s="41">
        <f t="shared" si="228"/>
        <v>0</v>
      </c>
      <c r="F1425" s="41">
        <f t="shared" si="228"/>
        <v>0</v>
      </c>
    </row>
    <row r="1426" spans="1:6" ht="16" x14ac:dyDescent="0.2">
      <c r="A1426" s="31"/>
      <c r="B1426" s="10" t="s">
        <v>1161</v>
      </c>
      <c r="C1426" s="50">
        <v>841</v>
      </c>
      <c r="D1426" s="33"/>
      <c r="E1426" s="15"/>
      <c r="F1426" s="33"/>
    </row>
    <row r="1427" spans="1:6" ht="16" x14ac:dyDescent="0.2">
      <c r="A1427" s="31"/>
      <c r="B1427" s="10" t="s">
        <v>1162</v>
      </c>
      <c r="C1427" s="50">
        <v>32</v>
      </c>
      <c r="D1427" s="33"/>
      <c r="E1427" s="15"/>
      <c r="F1427" s="33"/>
    </row>
    <row r="1428" spans="1:6" ht="16" x14ac:dyDescent="0.2">
      <c r="A1428" s="31"/>
      <c r="B1428" s="10" t="s">
        <v>1141</v>
      </c>
      <c r="C1428" s="50">
        <v>7</v>
      </c>
      <c r="D1428" s="33"/>
      <c r="E1428" s="15"/>
      <c r="F1428" s="33"/>
    </row>
    <row r="1429" spans="1:6" ht="16" x14ac:dyDescent="0.2">
      <c r="A1429" s="31"/>
      <c r="B1429" s="10" t="s">
        <v>930</v>
      </c>
      <c r="C1429" s="50">
        <v>95</v>
      </c>
      <c r="D1429" s="33"/>
      <c r="E1429" s="15"/>
      <c r="F1429" s="33"/>
    </row>
    <row r="1430" spans="1:6" ht="16" x14ac:dyDescent="0.2">
      <c r="A1430" s="31"/>
      <c r="B1430" s="10" t="s">
        <v>1163</v>
      </c>
      <c r="C1430" s="50">
        <v>120</v>
      </c>
      <c r="D1430" s="33"/>
      <c r="E1430" s="15"/>
      <c r="F1430" s="33"/>
    </row>
    <row r="1431" spans="1:6" ht="16" x14ac:dyDescent="0.2">
      <c r="A1431" s="31"/>
      <c r="B1431" s="10" t="s">
        <v>1164</v>
      </c>
      <c r="C1431" s="50">
        <v>14</v>
      </c>
      <c r="D1431" s="33"/>
      <c r="E1431" s="15"/>
      <c r="F1431" s="33"/>
    </row>
    <row r="1432" spans="1:6" ht="16" x14ac:dyDescent="0.2">
      <c r="A1432" s="31"/>
      <c r="B1432" s="10" t="s">
        <v>1165</v>
      </c>
      <c r="C1432" s="50">
        <v>22</v>
      </c>
      <c r="D1432" s="33"/>
      <c r="E1432" s="15"/>
      <c r="F1432" s="33"/>
    </row>
    <row r="1433" spans="1:6" ht="16" x14ac:dyDescent="0.2">
      <c r="A1433" s="31"/>
      <c r="B1433" s="10" t="s">
        <v>1140</v>
      </c>
      <c r="C1433" s="50">
        <v>50</v>
      </c>
      <c r="D1433" s="33"/>
      <c r="E1433" s="15"/>
      <c r="F1433" s="33"/>
    </row>
    <row r="1434" spans="1:6" ht="16" x14ac:dyDescent="0.2">
      <c r="A1434" s="31"/>
      <c r="B1434" s="10" t="s">
        <v>1166</v>
      </c>
      <c r="C1434" s="50">
        <v>89</v>
      </c>
      <c r="D1434" s="33"/>
      <c r="E1434" s="15"/>
      <c r="F1434" s="33"/>
    </row>
    <row r="1435" spans="1:6" ht="16" x14ac:dyDescent="0.2">
      <c r="A1435" s="31"/>
      <c r="B1435" s="10" t="s">
        <v>1167</v>
      </c>
      <c r="C1435" s="50">
        <v>1</v>
      </c>
      <c r="D1435" s="33"/>
      <c r="E1435" s="15"/>
      <c r="F1435" s="33"/>
    </row>
    <row r="1436" spans="1:6" ht="16" x14ac:dyDescent="0.2">
      <c r="A1436" s="39">
        <v>14</v>
      </c>
      <c r="B1436" s="12" t="s">
        <v>1726</v>
      </c>
      <c r="C1436" s="40">
        <v>1600</v>
      </c>
      <c r="D1436" s="41">
        <f t="shared" ref="D1436:F1436" si="229">SUM(D1437:D1458)</f>
        <v>0</v>
      </c>
      <c r="E1436" s="41">
        <f t="shared" si="229"/>
        <v>0</v>
      </c>
      <c r="F1436" s="41">
        <f t="shared" si="229"/>
        <v>0</v>
      </c>
    </row>
    <row r="1437" spans="1:6" ht="16" x14ac:dyDescent="0.2">
      <c r="A1437" s="31"/>
      <c r="B1437" s="10" t="s">
        <v>1168</v>
      </c>
      <c r="C1437" s="50">
        <v>577</v>
      </c>
      <c r="D1437" s="33"/>
      <c r="E1437" s="15"/>
      <c r="F1437" s="33"/>
    </row>
    <row r="1438" spans="1:6" ht="16" x14ac:dyDescent="0.2">
      <c r="A1438" s="31"/>
      <c r="B1438" s="10" t="s">
        <v>1169</v>
      </c>
      <c r="C1438" s="50">
        <v>72</v>
      </c>
      <c r="D1438" s="33"/>
      <c r="E1438" s="15"/>
      <c r="F1438" s="33"/>
    </row>
    <row r="1439" spans="1:6" ht="16" x14ac:dyDescent="0.2">
      <c r="A1439" s="31"/>
      <c r="B1439" s="10" t="s">
        <v>1170</v>
      </c>
      <c r="C1439" s="50">
        <v>0</v>
      </c>
      <c r="D1439" s="33"/>
      <c r="E1439" s="15"/>
      <c r="F1439" s="33"/>
    </row>
    <row r="1440" spans="1:6" ht="16" x14ac:dyDescent="0.2">
      <c r="A1440" s="31"/>
      <c r="B1440" s="10" t="s">
        <v>1171</v>
      </c>
      <c r="C1440" s="50">
        <v>65</v>
      </c>
      <c r="D1440" s="33"/>
      <c r="E1440" s="15"/>
      <c r="F1440" s="33"/>
    </row>
    <row r="1441" spans="1:6" ht="16" x14ac:dyDescent="0.2">
      <c r="A1441" s="31"/>
      <c r="B1441" s="10" t="s">
        <v>1172</v>
      </c>
      <c r="C1441" s="50">
        <v>61</v>
      </c>
      <c r="D1441" s="33"/>
      <c r="E1441" s="15"/>
      <c r="F1441" s="33"/>
    </row>
    <row r="1442" spans="1:6" ht="16" x14ac:dyDescent="0.2">
      <c r="A1442" s="31"/>
      <c r="B1442" s="10" t="s">
        <v>1173</v>
      </c>
      <c r="C1442" s="50">
        <v>63</v>
      </c>
      <c r="D1442" s="33"/>
      <c r="E1442" s="15"/>
      <c r="F1442" s="33"/>
    </row>
    <row r="1443" spans="1:6" ht="16" x14ac:dyDescent="0.2">
      <c r="A1443" s="31"/>
      <c r="B1443" s="10" t="s">
        <v>1174</v>
      </c>
      <c r="C1443" s="50">
        <v>54</v>
      </c>
      <c r="D1443" s="33"/>
      <c r="E1443" s="15"/>
      <c r="F1443" s="33"/>
    </row>
    <row r="1444" spans="1:6" ht="16" x14ac:dyDescent="0.2">
      <c r="A1444" s="31"/>
      <c r="B1444" s="10" t="s">
        <v>746</v>
      </c>
      <c r="C1444" s="50">
        <v>39</v>
      </c>
      <c r="D1444" s="33"/>
      <c r="E1444" s="15"/>
      <c r="F1444" s="33"/>
    </row>
    <row r="1445" spans="1:6" ht="16" x14ac:dyDescent="0.2">
      <c r="A1445" s="31"/>
      <c r="B1445" s="10" t="s">
        <v>1175</v>
      </c>
      <c r="C1445" s="50">
        <v>25</v>
      </c>
      <c r="D1445" s="33"/>
      <c r="E1445" s="15"/>
      <c r="F1445" s="33"/>
    </row>
    <row r="1446" spans="1:6" ht="16" x14ac:dyDescent="0.2">
      <c r="A1446" s="31"/>
      <c r="B1446" s="10" t="s">
        <v>1176</v>
      </c>
      <c r="C1446" s="50">
        <v>67</v>
      </c>
      <c r="D1446" s="33"/>
      <c r="E1446" s="15"/>
      <c r="F1446" s="33"/>
    </row>
    <row r="1447" spans="1:6" ht="16" x14ac:dyDescent="0.2">
      <c r="A1447" s="31"/>
      <c r="B1447" s="10" t="s">
        <v>1177</v>
      </c>
      <c r="C1447" s="50">
        <v>0</v>
      </c>
      <c r="D1447" s="33"/>
      <c r="E1447" s="15"/>
      <c r="F1447" s="33"/>
    </row>
    <row r="1448" spans="1:6" ht="16" x14ac:dyDescent="0.2">
      <c r="A1448" s="31"/>
      <c r="B1448" s="10" t="s">
        <v>1178</v>
      </c>
      <c r="C1448" s="50">
        <v>67</v>
      </c>
      <c r="D1448" s="33"/>
      <c r="E1448" s="15"/>
      <c r="F1448" s="33"/>
    </row>
    <row r="1449" spans="1:6" ht="16" x14ac:dyDescent="0.2">
      <c r="A1449" s="31"/>
      <c r="B1449" s="10" t="s">
        <v>1179</v>
      </c>
      <c r="C1449" s="50">
        <v>14</v>
      </c>
      <c r="D1449" s="33"/>
      <c r="E1449" s="15"/>
      <c r="F1449" s="33"/>
    </row>
    <row r="1450" spans="1:6" ht="16" x14ac:dyDescent="0.2">
      <c r="A1450" s="31"/>
      <c r="B1450" s="10" t="s">
        <v>1180</v>
      </c>
      <c r="C1450" s="50">
        <v>0</v>
      </c>
      <c r="D1450" s="33"/>
      <c r="E1450" s="15"/>
      <c r="F1450" s="33"/>
    </row>
    <row r="1451" spans="1:6" ht="16" x14ac:dyDescent="0.2">
      <c r="A1451" s="31"/>
      <c r="B1451" s="10" t="s">
        <v>1181</v>
      </c>
      <c r="C1451" s="50">
        <v>45</v>
      </c>
      <c r="D1451" s="33"/>
      <c r="E1451" s="15"/>
      <c r="F1451" s="33"/>
    </row>
    <row r="1452" spans="1:6" ht="16" x14ac:dyDescent="0.2">
      <c r="A1452" s="31"/>
      <c r="B1452" s="10" t="s">
        <v>1182</v>
      </c>
      <c r="C1452" s="50">
        <v>34</v>
      </c>
      <c r="D1452" s="33"/>
      <c r="E1452" s="15"/>
      <c r="F1452" s="33"/>
    </row>
    <row r="1453" spans="1:6" ht="16" x14ac:dyDescent="0.2">
      <c r="A1453" s="31"/>
      <c r="B1453" s="10" t="s">
        <v>733</v>
      </c>
      <c r="C1453" s="50">
        <v>105</v>
      </c>
      <c r="D1453" s="33"/>
      <c r="E1453" s="15"/>
      <c r="F1453" s="33"/>
    </row>
    <row r="1454" spans="1:6" ht="16" x14ac:dyDescent="0.2">
      <c r="A1454" s="31"/>
      <c r="B1454" s="10" t="s">
        <v>1183</v>
      </c>
      <c r="C1454" s="50">
        <v>15</v>
      </c>
      <c r="D1454" s="33"/>
      <c r="E1454" s="15"/>
      <c r="F1454" s="33"/>
    </row>
    <row r="1455" spans="1:6" ht="16" x14ac:dyDescent="0.2">
      <c r="A1455" s="31"/>
      <c r="B1455" s="10" t="s">
        <v>1184</v>
      </c>
      <c r="C1455" s="50">
        <v>5</v>
      </c>
      <c r="D1455" s="33"/>
      <c r="E1455" s="15"/>
      <c r="F1455" s="33"/>
    </row>
    <row r="1456" spans="1:6" ht="16" x14ac:dyDescent="0.2">
      <c r="A1456" s="31"/>
      <c r="B1456" s="10" t="s">
        <v>1185</v>
      </c>
      <c r="C1456" s="50">
        <v>264</v>
      </c>
      <c r="D1456" s="33"/>
      <c r="E1456" s="15"/>
      <c r="F1456" s="33"/>
    </row>
    <row r="1457" spans="1:6" ht="16" x14ac:dyDescent="0.2">
      <c r="A1457" s="31"/>
      <c r="B1457" s="10" t="s">
        <v>1027</v>
      </c>
      <c r="C1457" s="50">
        <v>11</v>
      </c>
      <c r="D1457" s="33"/>
      <c r="E1457" s="15"/>
      <c r="F1457" s="33"/>
    </row>
    <row r="1458" spans="1:6" ht="16" x14ac:dyDescent="0.2">
      <c r="A1458" s="31"/>
      <c r="B1458" s="10" t="s">
        <v>1186</v>
      </c>
      <c r="C1458" s="50">
        <v>17</v>
      </c>
      <c r="D1458" s="33"/>
      <c r="E1458" s="15"/>
      <c r="F1458" s="33"/>
    </row>
    <row r="1459" spans="1:6" ht="16" x14ac:dyDescent="0.2">
      <c r="A1459" s="39">
        <v>15</v>
      </c>
      <c r="B1459" s="12" t="s">
        <v>1727</v>
      </c>
      <c r="C1459" s="40">
        <v>1171</v>
      </c>
      <c r="D1459" s="41">
        <f t="shared" ref="D1459:F1459" si="230">SUM(D1460:D1462)</f>
        <v>0</v>
      </c>
      <c r="E1459" s="41">
        <f t="shared" si="230"/>
        <v>0</v>
      </c>
      <c r="F1459" s="41">
        <f t="shared" si="230"/>
        <v>0</v>
      </c>
    </row>
    <row r="1460" spans="1:6" ht="16" x14ac:dyDescent="0.2">
      <c r="A1460" s="31"/>
      <c r="B1460" s="10" t="s">
        <v>1187</v>
      </c>
      <c r="C1460" s="50">
        <v>939</v>
      </c>
      <c r="D1460" s="33"/>
      <c r="E1460" s="15"/>
      <c r="F1460" s="33"/>
    </row>
    <row r="1461" spans="1:6" ht="16" x14ac:dyDescent="0.2">
      <c r="A1461" s="31"/>
      <c r="B1461" s="10" t="s">
        <v>1188</v>
      </c>
      <c r="C1461" s="50">
        <v>144</v>
      </c>
      <c r="D1461" s="33"/>
      <c r="E1461" s="15"/>
      <c r="F1461" s="33"/>
    </row>
    <row r="1462" spans="1:6" ht="16" x14ac:dyDescent="0.2">
      <c r="A1462" s="31"/>
      <c r="B1462" s="10" t="s">
        <v>1189</v>
      </c>
      <c r="C1462" s="50">
        <v>88</v>
      </c>
      <c r="D1462" s="33"/>
      <c r="E1462" s="15"/>
      <c r="F1462" s="33"/>
    </row>
    <row r="1463" spans="1:6" ht="16" x14ac:dyDescent="0.2">
      <c r="A1463" s="39">
        <v>16</v>
      </c>
      <c r="B1463" s="12" t="s">
        <v>1728</v>
      </c>
      <c r="C1463" s="40">
        <v>706</v>
      </c>
      <c r="D1463" s="41">
        <f t="shared" ref="D1463:F1463" si="231">SUM(D1464:D1469)</f>
        <v>0</v>
      </c>
      <c r="E1463" s="41">
        <f t="shared" si="231"/>
        <v>0</v>
      </c>
      <c r="F1463" s="41">
        <f t="shared" si="231"/>
        <v>0</v>
      </c>
    </row>
    <row r="1464" spans="1:6" ht="16" x14ac:dyDescent="0.2">
      <c r="A1464" s="31"/>
      <c r="B1464" s="11" t="s">
        <v>1190</v>
      </c>
      <c r="C1464" s="50">
        <v>414</v>
      </c>
      <c r="D1464" s="33"/>
      <c r="E1464" s="15"/>
      <c r="F1464" s="33"/>
    </row>
    <row r="1465" spans="1:6" ht="16" x14ac:dyDescent="0.2">
      <c r="A1465" s="31"/>
      <c r="B1465" s="10" t="s">
        <v>1191</v>
      </c>
      <c r="C1465" s="50">
        <v>97</v>
      </c>
      <c r="D1465" s="33"/>
      <c r="E1465" s="15"/>
      <c r="F1465" s="33"/>
    </row>
    <row r="1466" spans="1:6" ht="16" x14ac:dyDescent="0.2">
      <c r="A1466" s="31"/>
      <c r="B1466" s="10" t="s">
        <v>1192</v>
      </c>
      <c r="C1466" s="50">
        <v>111</v>
      </c>
      <c r="D1466" s="33"/>
      <c r="E1466" s="15"/>
      <c r="F1466" s="33"/>
    </row>
    <row r="1467" spans="1:6" ht="16" x14ac:dyDescent="0.2">
      <c r="A1467" s="31"/>
      <c r="B1467" s="10" t="s">
        <v>1193</v>
      </c>
      <c r="C1467" s="50">
        <v>56</v>
      </c>
      <c r="D1467" s="33"/>
      <c r="E1467" s="15"/>
      <c r="F1467" s="33"/>
    </row>
    <row r="1468" spans="1:6" ht="16" x14ac:dyDescent="0.2">
      <c r="A1468" s="31"/>
      <c r="B1468" s="10" t="s">
        <v>1194</v>
      </c>
      <c r="C1468" s="50">
        <v>4</v>
      </c>
      <c r="D1468" s="33"/>
      <c r="E1468" s="15"/>
      <c r="F1468" s="33"/>
    </row>
    <row r="1469" spans="1:6" ht="16" x14ac:dyDescent="0.2">
      <c r="A1469" s="31"/>
      <c r="B1469" s="10" t="s">
        <v>1004</v>
      </c>
      <c r="C1469" s="50">
        <v>24</v>
      </c>
      <c r="D1469" s="33"/>
      <c r="E1469" s="15"/>
      <c r="F1469" s="33"/>
    </row>
    <row r="1470" spans="1:6" ht="16" x14ac:dyDescent="0.2">
      <c r="A1470" s="39">
        <v>17</v>
      </c>
      <c r="B1470" s="12" t="s">
        <v>1729</v>
      </c>
      <c r="C1470" s="40">
        <v>1227</v>
      </c>
      <c r="D1470" s="41">
        <f t="shared" ref="D1470:F1470" si="232">SUM(D1471:D1478)</f>
        <v>0</v>
      </c>
      <c r="E1470" s="41">
        <f t="shared" si="232"/>
        <v>0</v>
      </c>
      <c r="F1470" s="41">
        <f t="shared" si="232"/>
        <v>0</v>
      </c>
    </row>
    <row r="1471" spans="1:6" ht="16" x14ac:dyDescent="0.2">
      <c r="A1471" s="31"/>
      <c r="B1471" s="10" t="s">
        <v>1195</v>
      </c>
      <c r="C1471" s="50">
        <v>830</v>
      </c>
      <c r="D1471" s="33"/>
      <c r="E1471" s="15"/>
      <c r="F1471" s="33"/>
    </row>
    <row r="1472" spans="1:6" ht="16" x14ac:dyDescent="0.2">
      <c r="A1472" s="31"/>
      <c r="B1472" s="10" t="s">
        <v>1162</v>
      </c>
      <c r="C1472" s="50">
        <v>242</v>
      </c>
      <c r="D1472" s="33"/>
      <c r="E1472" s="15"/>
      <c r="F1472" s="33"/>
    </row>
    <row r="1473" spans="1:6" ht="16" x14ac:dyDescent="0.2">
      <c r="A1473" s="31"/>
      <c r="B1473" s="10" t="s">
        <v>993</v>
      </c>
      <c r="C1473" s="50">
        <v>9</v>
      </c>
      <c r="D1473" s="33"/>
      <c r="E1473" s="15"/>
      <c r="F1473" s="33"/>
    </row>
    <row r="1474" spans="1:6" ht="16" x14ac:dyDescent="0.2">
      <c r="A1474" s="31"/>
      <c r="B1474" s="10" t="s">
        <v>1196</v>
      </c>
      <c r="C1474" s="50">
        <v>8</v>
      </c>
      <c r="D1474" s="33"/>
      <c r="E1474" s="15"/>
      <c r="F1474" s="33"/>
    </row>
    <row r="1475" spans="1:6" ht="16" x14ac:dyDescent="0.2">
      <c r="A1475" s="31"/>
      <c r="B1475" s="10" t="s">
        <v>1197</v>
      </c>
      <c r="C1475" s="50">
        <v>24</v>
      </c>
      <c r="D1475" s="33"/>
      <c r="E1475" s="15"/>
      <c r="F1475" s="33"/>
    </row>
    <row r="1476" spans="1:6" ht="16" x14ac:dyDescent="0.2">
      <c r="A1476" s="31"/>
      <c r="B1476" s="10" t="s">
        <v>1198</v>
      </c>
      <c r="C1476" s="50">
        <v>102</v>
      </c>
      <c r="D1476" s="33"/>
      <c r="E1476" s="15"/>
      <c r="F1476" s="33"/>
    </row>
    <row r="1477" spans="1:6" ht="16" x14ac:dyDescent="0.2">
      <c r="A1477" s="31"/>
      <c r="B1477" s="10" t="s">
        <v>1199</v>
      </c>
      <c r="C1477" s="50">
        <v>6</v>
      </c>
      <c r="D1477" s="33"/>
      <c r="E1477" s="15"/>
      <c r="F1477" s="33"/>
    </row>
    <row r="1478" spans="1:6" ht="16" x14ac:dyDescent="0.2">
      <c r="A1478" s="31"/>
      <c r="B1478" s="10" t="s">
        <v>1200</v>
      </c>
      <c r="C1478" s="50">
        <v>6</v>
      </c>
      <c r="D1478" s="33"/>
      <c r="E1478" s="15"/>
      <c r="F1478" s="33"/>
    </row>
    <row r="1479" spans="1:6" ht="16" x14ac:dyDescent="0.2">
      <c r="A1479" s="39">
        <v>18</v>
      </c>
      <c r="B1479" s="12" t="s">
        <v>1730</v>
      </c>
      <c r="C1479" s="40">
        <v>331</v>
      </c>
      <c r="D1479" s="41">
        <f t="shared" ref="D1479:F1479" si="233">SUM(D1480:D1482)</f>
        <v>0</v>
      </c>
      <c r="E1479" s="41">
        <f t="shared" si="233"/>
        <v>0</v>
      </c>
      <c r="F1479" s="41">
        <f t="shared" si="233"/>
        <v>0</v>
      </c>
    </row>
    <row r="1480" spans="1:6" ht="16" x14ac:dyDescent="0.2">
      <c r="A1480" s="31"/>
      <c r="B1480" s="10" t="s">
        <v>1201</v>
      </c>
      <c r="C1480" s="50">
        <v>292</v>
      </c>
      <c r="D1480" s="33"/>
      <c r="E1480" s="15"/>
      <c r="F1480" s="33"/>
    </row>
    <row r="1481" spans="1:6" ht="16" x14ac:dyDescent="0.2">
      <c r="A1481" s="31"/>
      <c r="B1481" s="10" t="s">
        <v>1202</v>
      </c>
      <c r="C1481" s="50">
        <v>3</v>
      </c>
      <c r="D1481" s="33"/>
      <c r="E1481" s="15"/>
      <c r="F1481" s="33"/>
    </row>
    <row r="1482" spans="1:6" ht="16" x14ac:dyDescent="0.2">
      <c r="A1482" s="59"/>
      <c r="B1482" s="10" t="s">
        <v>1203</v>
      </c>
      <c r="C1482" s="50">
        <v>36</v>
      </c>
      <c r="D1482" s="33"/>
      <c r="E1482" s="15"/>
      <c r="F1482" s="33"/>
    </row>
    <row r="1483" spans="1:6" ht="16" x14ac:dyDescent="0.2">
      <c r="A1483" s="58"/>
      <c r="B1483" s="55" t="s">
        <v>25</v>
      </c>
      <c r="C1483" s="56">
        <v>34900</v>
      </c>
      <c r="D1483" s="16">
        <f t="shared" ref="D1483:E1483" si="234">D1484+D1493+D1497+D1502+D1507+D1517+D1519+D1531+D1536+D1546+D1549+D1553+D1556</f>
        <v>1</v>
      </c>
      <c r="E1483" s="16">
        <f t="shared" si="234"/>
        <v>0</v>
      </c>
      <c r="F1483" s="85">
        <f t="shared" ref="F1483:F1484" si="235">E1483*100/D1483</f>
        <v>0</v>
      </c>
    </row>
    <row r="1484" spans="1:6" ht="16" x14ac:dyDescent="0.2">
      <c r="A1484" s="39">
        <v>1</v>
      </c>
      <c r="B1484" s="12" t="s">
        <v>1731</v>
      </c>
      <c r="C1484" s="40">
        <v>12002</v>
      </c>
      <c r="D1484" s="41">
        <f t="shared" ref="D1484:E1484" si="236">SUM(D1485:D1492)</f>
        <v>1</v>
      </c>
      <c r="E1484" s="41">
        <f t="shared" si="236"/>
        <v>0</v>
      </c>
      <c r="F1484" s="41">
        <f t="shared" si="235"/>
        <v>0</v>
      </c>
    </row>
    <row r="1485" spans="1:6" ht="16" x14ac:dyDescent="0.2">
      <c r="A1485" s="31"/>
      <c r="B1485" s="10" t="s">
        <v>1204</v>
      </c>
      <c r="C1485" s="50">
        <v>10504</v>
      </c>
      <c r="D1485" s="33">
        <v>1</v>
      </c>
      <c r="E1485" s="15">
        <v>0</v>
      </c>
      <c r="F1485" s="33">
        <f>E1485*100/D1485</f>
        <v>0</v>
      </c>
    </row>
    <row r="1486" spans="1:6" ht="16" x14ac:dyDescent="0.2">
      <c r="A1486" s="31"/>
      <c r="B1486" s="10" t="s">
        <v>1141</v>
      </c>
      <c r="C1486" s="50">
        <v>529</v>
      </c>
      <c r="D1486" s="33"/>
      <c r="E1486" s="15"/>
      <c r="F1486" s="33"/>
    </row>
    <row r="1487" spans="1:6" ht="16" x14ac:dyDescent="0.2">
      <c r="A1487" s="31"/>
      <c r="B1487" s="10" t="s">
        <v>1205</v>
      </c>
      <c r="C1487" s="50">
        <v>0</v>
      </c>
      <c r="D1487" s="33"/>
      <c r="E1487" s="15"/>
      <c r="F1487" s="33"/>
    </row>
    <row r="1488" spans="1:6" ht="16" x14ac:dyDescent="0.2">
      <c r="A1488" s="31"/>
      <c r="B1488" s="10" t="s">
        <v>1206</v>
      </c>
      <c r="C1488" s="50">
        <v>256</v>
      </c>
      <c r="D1488" s="33"/>
      <c r="E1488" s="15"/>
      <c r="F1488" s="33"/>
    </row>
    <row r="1489" spans="1:6" ht="16" x14ac:dyDescent="0.2">
      <c r="A1489" s="31"/>
      <c r="B1489" s="10" t="s">
        <v>1207</v>
      </c>
      <c r="C1489" s="50">
        <v>33</v>
      </c>
      <c r="D1489" s="33"/>
      <c r="E1489" s="15"/>
      <c r="F1489" s="33"/>
    </row>
    <row r="1490" spans="1:6" ht="16" x14ac:dyDescent="0.2">
      <c r="A1490" s="31"/>
      <c r="B1490" s="10" t="s">
        <v>1208</v>
      </c>
      <c r="C1490" s="50">
        <v>295</v>
      </c>
      <c r="D1490" s="33"/>
      <c r="E1490" s="15"/>
      <c r="F1490" s="33"/>
    </row>
    <row r="1491" spans="1:6" ht="16" x14ac:dyDescent="0.2">
      <c r="A1491" s="31"/>
      <c r="B1491" s="10" t="s">
        <v>1209</v>
      </c>
      <c r="C1491" s="50">
        <v>127</v>
      </c>
      <c r="D1491" s="33"/>
      <c r="E1491" s="15"/>
      <c r="F1491" s="33"/>
    </row>
    <row r="1492" spans="1:6" ht="16" x14ac:dyDescent="0.2">
      <c r="A1492" s="31"/>
      <c r="B1492" s="10" t="s">
        <v>1210</v>
      </c>
      <c r="C1492" s="50">
        <v>258</v>
      </c>
      <c r="D1492" s="33"/>
      <c r="E1492" s="15"/>
      <c r="F1492" s="33"/>
    </row>
    <row r="1493" spans="1:6" ht="16" x14ac:dyDescent="0.2">
      <c r="A1493" s="39">
        <v>2</v>
      </c>
      <c r="B1493" s="13" t="s">
        <v>30</v>
      </c>
      <c r="C1493" s="40">
        <v>9371</v>
      </c>
      <c r="D1493" s="41">
        <f t="shared" ref="D1493:F1493" si="237">SUM(D1494:D1496)</f>
        <v>0</v>
      </c>
      <c r="E1493" s="41">
        <f t="shared" si="237"/>
        <v>0</v>
      </c>
      <c r="F1493" s="41">
        <f t="shared" si="237"/>
        <v>0</v>
      </c>
    </row>
    <row r="1494" spans="1:6" ht="16" x14ac:dyDescent="0.2">
      <c r="A1494" s="31"/>
      <c r="B1494" s="11" t="s">
        <v>1211</v>
      </c>
      <c r="C1494" s="50">
        <v>9019</v>
      </c>
      <c r="D1494" s="33"/>
      <c r="E1494" s="15"/>
      <c r="F1494" s="33"/>
    </row>
    <row r="1495" spans="1:6" ht="16" x14ac:dyDescent="0.2">
      <c r="A1495" s="31"/>
      <c r="B1495" s="11" t="s">
        <v>1212</v>
      </c>
      <c r="C1495" s="50">
        <v>298</v>
      </c>
      <c r="D1495" s="33"/>
      <c r="E1495" s="15"/>
      <c r="F1495" s="33"/>
    </row>
    <row r="1496" spans="1:6" ht="16" x14ac:dyDescent="0.2">
      <c r="A1496" s="31"/>
      <c r="B1496" s="11" t="s">
        <v>1137</v>
      </c>
      <c r="C1496" s="50">
        <v>54</v>
      </c>
      <c r="D1496" s="33"/>
      <c r="E1496" s="15"/>
      <c r="F1496" s="33"/>
    </row>
    <row r="1497" spans="1:6" ht="16" x14ac:dyDescent="0.2">
      <c r="A1497" s="39">
        <v>3</v>
      </c>
      <c r="B1497" s="12" t="s">
        <v>1732</v>
      </c>
      <c r="C1497" s="40">
        <v>1976</v>
      </c>
      <c r="D1497" s="41">
        <f t="shared" ref="D1497:F1497" si="238">SUM(D1498:D1501)</f>
        <v>0</v>
      </c>
      <c r="E1497" s="41">
        <f t="shared" si="238"/>
        <v>0</v>
      </c>
      <c r="F1497" s="41">
        <f t="shared" si="238"/>
        <v>0</v>
      </c>
    </row>
    <row r="1498" spans="1:6" ht="16" x14ac:dyDescent="0.2">
      <c r="A1498" s="31"/>
      <c r="B1498" s="10" t="s">
        <v>1213</v>
      </c>
      <c r="C1498" s="50">
        <v>1401</v>
      </c>
      <c r="D1498" s="33"/>
      <c r="E1498" s="15"/>
      <c r="F1498" s="33"/>
    </row>
    <row r="1499" spans="1:6" ht="16" x14ac:dyDescent="0.2">
      <c r="A1499" s="31"/>
      <c r="B1499" s="10" t="s">
        <v>1214</v>
      </c>
      <c r="C1499" s="50">
        <v>480</v>
      </c>
      <c r="D1499" s="33"/>
      <c r="E1499" s="15"/>
      <c r="F1499" s="33"/>
    </row>
    <row r="1500" spans="1:6" ht="16" x14ac:dyDescent="0.2">
      <c r="A1500" s="31"/>
      <c r="B1500" s="10" t="s">
        <v>1215</v>
      </c>
      <c r="C1500" s="50">
        <v>23</v>
      </c>
      <c r="D1500" s="33"/>
      <c r="E1500" s="15"/>
      <c r="F1500" s="33"/>
    </row>
    <row r="1501" spans="1:6" ht="16" x14ac:dyDescent="0.2">
      <c r="A1501" s="31"/>
      <c r="B1501" s="10" t="s">
        <v>1216</v>
      </c>
      <c r="C1501" s="50">
        <v>72</v>
      </c>
      <c r="D1501" s="33"/>
      <c r="E1501" s="15"/>
      <c r="F1501" s="33"/>
    </row>
    <row r="1502" spans="1:6" ht="16" x14ac:dyDescent="0.2">
      <c r="A1502" s="39">
        <v>4</v>
      </c>
      <c r="B1502" s="12" t="s">
        <v>1733</v>
      </c>
      <c r="C1502" s="40">
        <v>500</v>
      </c>
      <c r="D1502" s="41">
        <f t="shared" ref="D1502:F1502" si="239">SUM(D1503:D1506)</f>
        <v>0</v>
      </c>
      <c r="E1502" s="41">
        <f t="shared" si="239"/>
        <v>0</v>
      </c>
      <c r="F1502" s="41">
        <f t="shared" si="239"/>
        <v>0</v>
      </c>
    </row>
    <row r="1503" spans="1:6" ht="16" x14ac:dyDescent="0.2">
      <c r="A1503" s="60"/>
      <c r="B1503" s="34" t="s">
        <v>1217</v>
      </c>
      <c r="C1503" s="61">
        <v>398</v>
      </c>
      <c r="D1503" s="62"/>
      <c r="E1503" s="46"/>
      <c r="F1503" s="62"/>
    </row>
    <row r="1504" spans="1:6" ht="16" x14ac:dyDescent="0.2">
      <c r="A1504" s="60"/>
      <c r="B1504" s="34" t="s">
        <v>1218</v>
      </c>
      <c r="C1504" s="61">
        <v>32</v>
      </c>
      <c r="D1504" s="62"/>
      <c r="E1504" s="46"/>
      <c r="F1504" s="62"/>
    </row>
    <row r="1505" spans="1:6" ht="16" x14ac:dyDescent="0.2">
      <c r="A1505" s="60"/>
      <c r="B1505" s="34" t="s">
        <v>1219</v>
      </c>
      <c r="C1505" s="61">
        <v>41</v>
      </c>
      <c r="D1505" s="62"/>
      <c r="E1505" s="46"/>
      <c r="F1505" s="62"/>
    </row>
    <row r="1506" spans="1:6" ht="16" x14ac:dyDescent="0.2">
      <c r="A1506" s="60"/>
      <c r="B1506" s="34" t="s">
        <v>1220</v>
      </c>
      <c r="C1506" s="61">
        <v>29</v>
      </c>
      <c r="D1506" s="62"/>
      <c r="E1506" s="46"/>
      <c r="F1506" s="62"/>
    </row>
    <row r="1507" spans="1:6" ht="16" x14ac:dyDescent="0.2">
      <c r="A1507" s="39">
        <v>5</v>
      </c>
      <c r="B1507" s="12" t="s">
        <v>1734</v>
      </c>
      <c r="C1507" s="40">
        <v>1897</v>
      </c>
      <c r="D1507" s="41">
        <f t="shared" ref="D1507:F1507" si="240">SUM(D1508:D1516)</f>
        <v>0</v>
      </c>
      <c r="E1507" s="41">
        <f t="shared" si="240"/>
        <v>0</v>
      </c>
      <c r="F1507" s="41">
        <f t="shared" si="240"/>
        <v>0</v>
      </c>
    </row>
    <row r="1508" spans="1:6" ht="16" x14ac:dyDescent="0.2">
      <c r="A1508" s="31"/>
      <c r="B1508" s="10" t="s">
        <v>1221</v>
      </c>
      <c r="C1508" s="50">
        <v>836</v>
      </c>
      <c r="D1508" s="33"/>
      <c r="E1508" s="15"/>
      <c r="F1508" s="33"/>
    </row>
    <row r="1509" spans="1:6" ht="16" x14ac:dyDescent="0.2">
      <c r="A1509" s="31"/>
      <c r="B1509" s="10" t="s">
        <v>896</v>
      </c>
      <c r="C1509" s="50">
        <v>228</v>
      </c>
      <c r="D1509" s="33"/>
      <c r="E1509" s="15"/>
      <c r="F1509" s="33"/>
    </row>
    <row r="1510" spans="1:6" ht="16" x14ac:dyDescent="0.2">
      <c r="A1510" s="31"/>
      <c r="B1510" s="10" t="s">
        <v>1222</v>
      </c>
      <c r="C1510" s="50">
        <v>27</v>
      </c>
      <c r="D1510" s="33"/>
      <c r="E1510" s="15"/>
      <c r="F1510" s="33"/>
    </row>
    <row r="1511" spans="1:6" ht="16" x14ac:dyDescent="0.2">
      <c r="A1511" s="31"/>
      <c r="B1511" s="10" t="s">
        <v>1223</v>
      </c>
      <c r="C1511" s="50">
        <v>56</v>
      </c>
      <c r="D1511" s="33"/>
      <c r="E1511" s="15"/>
      <c r="F1511" s="33"/>
    </row>
    <row r="1512" spans="1:6" ht="16" x14ac:dyDescent="0.2">
      <c r="A1512" s="31"/>
      <c r="B1512" s="10" t="s">
        <v>1224</v>
      </c>
      <c r="C1512" s="50">
        <v>472</v>
      </c>
      <c r="D1512" s="33"/>
      <c r="E1512" s="15"/>
      <c r="F1512" s="33"/>
    </row>
    <row r="1513" spans="1:6" ht="16" x14ac:dyDescent="0.2">
      <c r="A1513" s="31"/>
      <c r="B1513" s="10" t="s">
        <v>1225</v>
      </c>
      <c r="C1513" s="50">
        <v>5</v>
      </c>
      <c r="D1513" s="33"/>
      <c r="E1513" s="15"/>
      <c r="F1513" s="33"/>
    </row>
    <row r="1514" spans="1:6" ht="16" x14ac:dyDescent="0.2">
      <c r="A1514" s="31"/>
      <c r="B1514" s="10" t="s">
        <v>985</v>
      </c>
      <c r="C1514" s="50">
        <v>18</v>
      </c>
      <c r="D1514" s="33"/>
      <c r="E1514" s="15"/>
      <c r="F1514" s="33"/>
    </row>
    <row r="1515" spans="1:6" ht="16" x14ac:dyDescent="0.2">
      <c r="A1515" s="31"/>
      <c r="B1515" s="10" t="s">
        <v>1226</v>
      </c>
      <c r="C1515" s="50">
        <v>265</v>
      </c>
      <c r="D1515" s="33"/>
      <c r="E1515" s="15"/>
      <c r="F1515" s="33"/>
    </row>
    <row r="1516" spans="1:6" ht="16" x14ac:dyDescent="0.2">
      <c r="A1516" s="31"/>
      <c r="B1516" s="10" t="s">
        <v>1227</v>
      </c>
      <c r="C1516" s="50">
        <v>0</v>
      </c>
      <c r="D1516" s="33"/>
      <c r="E1516" s="15"/>
      <c r="F1516" s="33"/>
    </row>
    <row r="1517" spans="1:6" ht="16" x14ac:dyDescent="0.2">
      <c r="A1517" s="39">
        <v>6</v>
      </c>
      <c r="B1517" s="12" t="s">
        <v>1735</v>
      </c>
      <c r="C1517" s="40">
        <v>964</v>
      </c>
      <c r="D1517" s="41">
        <f t="shared" ref="D1517:F1517" si="241">SUM(D1518)</f>
        <v>0</v>
      </c>
      <c r="E1517" s="41">
        <f t="shared" si="241"/>
        <v>0</v>
      </c>
      <c r="F1517" s="41">
        <f t="shared" si="241"/>
        <v>0</v>
      </c>
    </row>
    <row r="1518" spans="1:6" ht="16" x14ac:dyDescent="0.2">
      <c r="A1518" s="31"/>
      <c r="B1518" s="10" t="s">
        <v>1228</v>
      </c>
      <c r="C1518" s="50">
        <v>964</v>
      </c>
      <c r="D1518" s="33"/>
      <c r="E1518" s="15"/>
      <c r="F1518" s="33"/>
    </row>
    <row r="1519" spans="1:6" ht="16" x14ac:dyDescent="0.2">
      <c r="A1519" s="39">
        <v>7</v>
      </c>
      <c r="B1519" s="12" t="s">
        <v>1736</v>
      </c>
      <c r="C1519" s="40">
        <v>1524</v>
      </c>
      <c r="D1519" s="41">
        <f t="shared" ref="D1519:F1519" si="242">SUM(D1520:D1530)</f>
        <v>0</v>
      </c>
      <c r="E1519" s="41">
        <f t="shared" si="242"/>
        <v>0</v>
      </c>
      <c r="F1519" s="41">
        <f t="shared" si="242"/>
        <v>0</v>
      </c>
    </row>
    <row r="1520" spans="1:6" ht="16" x14ac:dyDescent="0.2">
      <c r="A1520" s="31"/>
      <c r="B1520" s="10" t="s">
        <v>1229</v>
      </c>
      <c r="C1520" s="50">
        <v>882</v>
      </c>
      <c r="D1520" s="33"/>
      <c r="E1520" s="15"/>
      <c r="F1520" s="33"/>
    </row>
    <row r="1521" spans="1:6" ht="16" x14ac:dyDescent="0.2">
      <c r="A1521" s="31"/>
      <c r="B1521" s="10" t="s">
        <v>1230</v>
      </c>
      <c r="C1521" s="50">
        <v>27</v>
      </c>
      <c r="D1521" s="33"/>
      <c r="E1521" s="15"/>
      <c r="F1521" s="33"/>
    </row>
    <row r="1522" spans="1:6" ht="16" x14ac:dyDescent="0.2">
      <c r="A1522" s="31"/>
      <c r="B1522" s="10" t="s">
        <v>1231</v>
      </c>
      <c r="C1522" s="50">
        <v>89</v>
      </c>
      <c r="D1522" s="33"/>
      <c r="E1522" s="15"/>
      <c r="F1522" s="33"/>
    </row>
    <row r="1523" spans="1:6" ht="16" x14ac:dyDescent="0.2">
      <c r="A1523" s="31"/>
      <c r="B1523" s="10" t="s">
        <v>1232</v>
      </c>
      <c r="C1523" s="50">
        <v>1</v>
      </c>
      <c r="D1523" s="33"/>
      <c r="E1523" s="15"/>
      <c r="F1523" s="33"/>
    </row>
    <row r="1524" spans="1:6" ht="16" x14ac:dyDescent="0.2">
      <c r="A1524" s="31"/>
      <c r="B1524" s="10" t="s">
        <v>1233</v>
      </c>
      <c r="C1524" s="50">
        <v>25</v>
      </c>
      <c r="D1524" s="33"/>
      <c r="E1524" s="15"/>
      <c r="F1524" s="33"/>
    </row>
    <row r="1525" spans="1:6" ht="16" x14ac:dyDescent="0.2">
      <c r="A1525" s="31"/>
      <c r="B1525" s="10" t="s">
        <v>1234</v>
      </c>
      <c r="C1525" s="50">
        <v>72</v>
      </c>
      <c r="D1525" s="33"/>
      <c r="E1525" s="15"/>
      <c r="F1525" s="33"/>
    </row>
    <row r="1526" spans="1:6" ht="16" x14ac:dyDescent="0.2">
      <c r="A1526" s="31"/>
      <c r="B1526" s="10" t="s">
        <v>1235</v>
      </c>
      <c r="C1526" s="50">
        <v>16</v>
      </c>
      <c r="D1526" s="33"/>
      <c r="E1526" s="15"/>
      <c r="F1526" s="33"/>
    </row>
    <row r="1527" spans="1:6" ht="16" x14ac:dyDescent="0.2">
      <c r="A1527" s="31"/>
      <c r="B1527" s="10" t="s">
        <v>1236</v>
      </c>
      <c r="C1527" s="50">
        <v>142</v>
      </c>
      <c r="D1527" s="33"/>
      <c r="E1527" s="15"/>
      <c r="F1527" s="33"/>
    </row>
    <row r="1528" spans="1:6" ht="16" x14ac:dyDescent="0.2">
      <c r="A1528" s="31"/>
      <c r="B1528" s="10" t="s">
        <v>1237</v>
      </c>
      <c r="C1528" s="50">
        <v>72</v>
      </c>
      <c r="D1528" s="33"/>
      <c r="E1528" s="15"/>
      <c r="F1528" s="33"/>
    </row>
    <row r="1529" spans="1:6" ht="16" x14ac:dyDescent="0.2">
      <c r="A1529" s="31"/>
      <c r="B1529" s="10" t="s">
        <v>1238</v>
      </c>
      <c r="C1529" s="50">
        <v>102</v>
      </c>
      <c r="D1529" s="33"/>
      <c r="E1529" s="15"/>
      <c r="F1529" s="33"/>
    </row>
    <row r="1530" spans="1:6" ht="16" x14ac:dyDescent="0.2">
      <c r="A1530" s="31"/>
      <c r="B1530" s="10" t="s">
        <v>1239</v>
      </c>
      <c r="C1530" s="50">
        <v>96</v>
      </c>
      <c r="D1530" s="33"/>
      <c r="E1530" s="15"/>
      <c r="F1530" s="33"/>
    </row>
    <row r="1531" spans="1:6" ht="16" x14ac:dyDescent="0.2">
      <c r="A1531" s="39">
        <v>8</v>
      </c>
      <c r="B1531" s="12" t="s">
        <v>1737</v>
      </c>
      <c r="C1531" s="40">
        <v>715</v>
      </c>
      <c r="D1531" s="41">
        <f t="shared" ref="D1531:F1531" si="243">SUM(D1532:D1535)</f>
        <v>0</v>
      </c>
      <c r="E1531" s="41">
        <f t="shared" si="243"/>
        <v>0</v>
      </c>
      <c r="F1531" s="41">
        <f t="shared" si="243"/>
        <v>0</v>
      </c>
    </row>
    <row r="1532" spans="1:6" ht="16" x14ac:dyDescent="0.2">
      <c r="A1532" s="31"/>
      <c r="B1532" s="10" t="s">
        <v>1240</v>
      </c>
      <c r="C1532" s="50">
        <v>710</v>
      </c>
      <c r="D1532" s="33"/>
      <c r="E1532" s="15"/>
      <c r="F1532" s="33"/>
    </row>
    <row r="1533" spans="1:6" ht="16" x14ac:dyDescent="0.2">
      <c r="A1533" s="31"/>
      <c r="B1533" s="10" t="s">
        <v>934</v>
      </c>
      <c r="C1533" s="50">
        <v>5</v>
      </c>
      <c r="D1533" s="33"/>
      <c r="E1533" s="15"/>
      <c r="F1533" s="33"/>
    </row>
    <row r="1534" spans="1:6" ht="16" x14ac:dyDescent="0.2">
      <c r="A1534" s="31"/>
      <c r="B1534" s="10" t="s">
        <v>1184</v>
      </c>
      <c r="C1534" s="50">
        <v>0</v>
      </c>
      <c r="D1534" s="33"/>
      <c r="E1534" s="15"/>
      <c r="F1534" s="33"/>
    </row>
    <row r="1535" spans="1:6" ht="16" x14ac:dyDescent="0.2">
      <c r="A1535" s="31"/>
      <c r="B1535" s="10" t="s">
        <v>1241</v>
      </c>
      <c r="C1535" s="50">
        <v>0</v>
      </c>
      <c r="D1535" s="33"/>
      <c r="E1535" s="15"/>
      <c r="F1535" s="33"/>
    </row>
    <row r="1536" spans="1:6" ht="16" x14ac:dyDescent="0.2">
      <c r="A1536" s="39">
        <v>9</v>
      </c>
      <c r="B1536" s="12" t="s">
        <v>1738</v>
      </c>
      <c r="C1536" s="40">
        <v>1732</v>
      </c>
      <c r="D1536" s="41">
        <f t="shared" ref="D1536:F1536" si="244">SUM(D1537:D1545)</f>
        <v>0</v>
      </c>
      <c r="E1536" s="41">
        <f t="shared" si="244"/>
        <v>0</v>
      </c>
      <c r="F1536" s="41">
        <f t="shared" si="244"/>
        <v>0</v>
      </c>
    </row>
    <row r="1537" spans="1:6" ht="16" x14ac:dyDescent="0.2">
      <c r="A1537" s="31"/>
      <c r="B1537" s="10" t="s">
        <v>1242</v>
      </c>
      <c r="C1537" s="50">
        <v>668</v>
      </c>
      <c r="D1537" s="33"/>
      <c r="E1537" s="15"/>
      <c r="F1537" s="33"/>
    </row>
    <row r="1538" spans="1:6" ht="16" x14ac:dyDescent="0.2">
      <c r="A1538" s="31"/>
      <c r="B1538" s="10" t="s">
        <v>1243</v>
      </c>
      <c r="C1538" s="50">
        <v>82</v>
      </c>
      <c r="D1538" s="33"/>
      <c r="E1538" s="15"/>
      <c r="F1538" s="33"/>
    </row>
    <row r="1539" spans="1:6" ht="16" x14ac:dyDescent="0.2">
      <c r="A1539" s="31"/>
      <c r="B1539" s="10" t="s">
        <v>1244</v>
      </c>
      <c r="C1539" s="50">
        <v>100</v>
      </c>
      <c r="D1539" s="33"/>
      <c r="E1539" s="15"/>
      <c r="F1539" s="33"/>
    </row>
    <row r="1540" spans="1:6" ht="16" x14ac:dyDescent="0.2">
      <c r="A1540" s="31"/>
      <c r="B1540" s="10" t="s">
        <v>1245</v>
      </c>
      <c r="C1540" s="50">
        <v>48</v>
      </c>
      <c r="D1540" s="33"/>
      <c r="E1540" s="15"/>
      <c r="F1540" s="33"/>
    </row>
    <row r="1541" spans="1:6" ht="16" x14ac:dyDescent="0.2">
      <c r="A1541" s="31"/>
      <c r="B1541" s="10" t="s">
        <v>1246</v>
      </c>
      <c r="C1541" s="50">
        <v>62</v>
      </c>
      <c r="D1541" s="33"/>
      <c r="E1541" s="15"/>
      <c r="F1541" s="33"/>
    </row>
    <row r="1542" spans="1:6" ht="16" x14ac:dyDescent="0.2">
      <c r="A1542" s="31"/>
      <c r="B1542" s="10" t="s">
        <v>1247</v>
      </c>
      <c r="C1542" s="50">
        <v>390</v>
      </c>
      <c r="D1542" s="33"/>
      <c r="E1542" s="15"/>
      <c r="F1542" s="33"/>
    </row>
    <row r="1543" spans="1:6" ht="16" x14ac:dyDescent="0.2">
      <c r="A1543" s="31"/>
      <c r="B1543" s="10" t="s">
        <v>1248</v>
      </c>
      <c r="C1543" s="50">
        <v>319</v>
      </c>
      <c r="D1543" s="33"/>
      <c r="E1543" s="15"/>
      <c r="F1543" s="33"/>
    </row>
    <row r="1544" spans="1:6" ht="16" x14ac:dyDescent="0.2">
      <c r="A1544" s="31"/>
      <c r="B1544" s="10" t="s">
        <v>1249</v>
      </c>
      <c r="C1544" s="50">
        <v>0</v>
      </c>
      <c r="D1544" s="33"/>
      <c r="E1544" s="15"/>
      <c r="F1544" s="33"/>
    </row>
    <row r="1545" spans="1:6" ht="16" x14ac:dyDescent="0.2">
      <c r="A1545" s="31"/>
      <c r="B1545" s="10" t="s">
        <v>1250</v>
      </c>
      <c r="C1545" s="50">
        <v>63</v>
      </c>
      <c r="D1545" s="33"/>
      <c r="E1545" s="15"/>
      <c r="F1545" s="33"/>
    </row>
    <row r="1546" spans="1:6" ht="16" x14ac:dyDescent="0.2">
      <c r="A1546" s="39">
        <v>10</v>
      </c>
      <c r="B1546" s="12" t="s">
        <v>1739</v>
      </c>
      <c r="C1546" s="40">
        <v>1000</v>
      </c>
      <c r="D1546" s="41">
        <f t="shared" ref="D1546:F1546" si="245">SUM(D1547:D1548)</f>
        <v>0</v>
      </c>
      <c r="E1546" s="41">
        <f t="shared" si="245"/>
        <v>0</v>
      </c>
      <c r="F1546" s="41">
        <f t="shared" si="245"/>
        <v>0</v>
      </c>
    </row>
    <row r="1547" spans="1:6" ht="16" x14ac:dyDescent="0.2">
      <c r="A1547" s="31"/>
      <c r="B1547" s="10" t="s">
        <v>1251</v>
      </c>
      <c r="C1547" s="50">
        <v>992</v>
      </c>
      <c r="D1547" s="33"/>
      <c r="E1547" s="15"/>
      <c r="F1547" s="33"/>
    </row>
    <row r="1548" spans="1:6" ht="16" x14ac:dyDescent="0.2">
      <c r="A1548" s="31"/>
      <c r="B1548" s="10" t="s">
        <v>848</v>
      </c>
      <c r="C1548" s="50">
        <v>8</v>
      </c>
      <c r="D1548" s="33"/>
      <c r="E1548" s="15"/>
      <c r="F1548" s="33"/>
    </row>
    <row r="1549" spans="1:6" ht="16" x14ac:dyDescent="0.2">
      <c r="A1549" s="39">
        <v>11</v>
      </c>
      <c r="B1549" s="12" t="s">
        <v>1740</v>
      </c>
      <c r="C1549" s="40">
        <v>1227</v>
      </c>
      <c r="D1549" s="41">
        <f t="shared" ref="D1549:F1549" si="246">SUM(D1550:D1552)</f>
        <v>0</v>
      </c>
      <c r="E1549" s="41">
        <f t="shared" si="246"/>
        <v>0</v>
      </c>
      <c r="F1549" s="41">
        <f t="shared" si="246"/>
        <v>0</v>
      </c>
    </row>
    <row r="1550" spans="1:6" ht="16" x14ac:dyDescent="0.2">
      <c r="A1550" s="31"/>
      <c r="B1550" s="10" t="s">
        <v>1252</v>
      </c>
      <c r="C1550" s="50">
        <v>815</v>
      </c>
      <c r="D1550" s="33"/>
      <c r="E1550" s="15"/>
      <c r="F1550" s="33"/>
    </row>
    <row r="1551" spans="1:6" ht="16" x14ac:dyDescent="0.2">
      <c r="A1551" s="31"/>
      <c r="B1551" s="10" t="s">
        <v>1253</v>
      </c>
      <c r="C1551" s="50">
        <v>117</v>
      </c>
      <c r="D1551" s="33"/>
      <c r="E1551" s="15"/>
      <c r="F1551" s="33"/>
    </row>
    <row r="1552" spans="1:6" ht="16" x14ac:dyDescent="0.2">
      <c r="A1552" s="31"/>
      <c r="B1552" s="10" t="s">
        <v>1254</v>
      </c>
      <c r="C1552" s="50">
        <v>295</v>
      </c>
      <c r="D1552" s="33"/>
      <c r="E1552" s="15"/>
      <c r="F1552" s="33"/>
    </row>
    <row r="1553" spans="1:6" ht="16" x14ac:dyDescent="0.2">
      <c r="A1553" s="39">
        <v>12</v>
      </c>
      <c r="B1553" s="12" t="s">
        <v>1741</v>
      </c>
      <c r="C1553" s="40">
        <v>1135</v>
      </c>
      <c r="D1553" s="41">
        <f t="shared" ref="D1553:F1553" si="247">SUM(D1554:D1555)</f>
        <v>0</v>
      </c>
      <c r="E1553" s="41">
        <f t="shared" si="247"/>
        <v>0</v>
      </c>
      <c r="F1553" s="41">
        <f t="shared" si="247"/>
        <v>0</v>
      </c>
    </row>
    <row r="1554" spans="1:6" ht="16" x14ac:dyDescent="0.2">
      <c r="A1554" s="31"/>
      <c r="B1554" s="11" t="s">
        <v>1255</v>
      </c>
      <c r="C1554" s="50">
        <v>528</v>
      </c>
      <c r="D1554" s="33"/>
      <c r="E1554" s="15"/>
      <c r="F1554" s="33"/>
    </row>
    <row r="1555" spans="1:6" ht="16" x14ac:dyDescent="0.2">
      <c r="A1555" s="31"/>
      <c r="B1555" s="10" t="s">
        <v>1256</v>
      </c>
      <c r="C1555" s="50">
        <v>607</v>
      </c>
      <c r="D1555" s="33"/>
      <c r="E1555" s="15"/>
      <c r="F1555" s="33"/>
    </row>
    <row r="1556" spans="1:6" ht="16" x14ac:dyDescent="0.2">
      <c r="A1556" s="39">
        <v>13</v>
      </c>
      <c r="B1556" s="12" t="s">
        <v>1742</v>
      </c>
      <c r="C1556" s="40">
        <v>913</v>
      </c>
      <c r="D1556" s="41">
        <f t="shared" ref="D1556:F1556" si="248">SUM(D1557:D1558)</f>
        <v>0</v>
      </c>
      <c r="E1556" s="41">
        <f t="shared" si="248"/>
        <v>0</v>
      </c>
      <c r="F1556" s="41">
        <f t="shared" si="248"/>
        <v>0</v>
      </c>
    </row>
    <row r="1557" spans="1:6" ht="16" x14ac:dyDescent="0.2">
      <c r="A1557" s="31"/>
      <c r="B1557" s="10" t="s">
        <v>1257</v>
      </c>
      <c r="C1557" s="50">
        <v>688</v>
      </c>
      <c r="D1557" s="33"/>
      <c r="E1557" s="15"/>
      <c r="F1557" s="33"/>
    </row>
    <row r="1558" spans="1:6" ht="16" x14ac:dyDescent="0.2">
      <c r="A1558" s="59"/>
      <c r="B1558" s="10" t="s">
        <v>1258</v>
      </c>
      <c r="C1558" s="50">
        <v>225</v>
      </c>
      <c r="D1558" s="33"/>
      <c r="E1558" s="15"/>
      <c r="F1558" s="33"/>
    </row>
    <row r="1559" spans="1:6" ht="16" x14ac:dyDescent="0.2">
      <c r="A1559" s="58"/>
      <c r="B1559" s="55" t="s">
        <v>26</v>
      </c>
      <c r="C1559" s="56">
        <v>23900</v>
      </c>
      <c r="D1559" s="25">
        <f t="shared" ref="D1559:E1559" si="249">D1560+D1571+D1580+D1584+D1590+D1592+D1595+D1599+D1606+D1609+D1614+D1618</f>
        <v>1</v>
      </c>
      <c r="E1559" s="25">
        <f t="shared" si="249"/>
        <v>1</v>
      </c>
      <c r="F1559" s="86">
        <f t="shared" ref="F1559:F1560" si="250">E1559*100/D1559</f>
        <v>100</v>
      </c>
    </row>
    <row r="1560" spans="1:6" ht="16" x14ac:dyDescent="0.2">
      <c r="A1560" s="39">
        <v>1</v>
      </c>
      <c r="B1560" s="12" t="s">
        <v>1743</v>
      </c>
      <c r="C1560" s="40">
        <v>11374</v>
      </c>
      <c r="D1560" s="41">
        <f t="shared" ref="D1560:E1560" si="251">SUM(D1561:D1570)</f>
        <v>1</v>
      </c>
      <c r="E1560" s="41">
        <f t="shared" si="251"/>
        <v>1</v>
      </c>
      <c r="F1560" s="41">
        <f t="shared" si="250"/>
        <v>100</v>
      </c>
    </row>
    <row r="1561" spans="1:6" ht="16" x14ac:dyDescent="0.2">
      <c r="A1561" s="31"/>
      <c r="B1561" s="11" t="s">
        <v>1259</v>
      </c>
      <c r="C1561" s="50">
        <v>10824</v>
      </c>
      <c r="D1561" s="33">
        <v>1</v>
      </c>
      <c r="E1561" s="15">
        <v>1</v>
      </c>
      <c r="F1561" s="33">
        <f>E1561*100/D1561</f>
        <v>100</v>
      </c>
    </row>
    <row r="1562" spans="1:6" ht="16" x14ac:dyDescent="0.2">
      <c r="A1562" s="31"/>
      <c r="B1562" s="10" t="s">
        <v>1260</v>
      </c>
      <c r="C1562" s="50">
        <v>10</v>
      </c>
      <c r="D1562" s="33"/>
      <c r="E1562" s="15"/>
      <c r="F1562" s="33"/>
    </row>
    <row r="1563" spans="1:6" ht="16" x14ac:dyDescent="0.2">
      <c r="A1563" s="31"/>
      <c r="B1563" s="10" t="s">
        <v>1261</v>
      </c>
      <c r="C1563" s="50">
        <v>6</v>
      </c>
      <c r="D1563" s="33"/>
      <c r="E1563" s="15"/>
      <c r="F1563" s="33"/>
    </row>
    <row r="1564" spans="1:6" ht="16" x14ac:dyDescent="0.2">
      <c r="A1564" s="31"/>
      <c r="B1564" s="10" t="s">
        <v>1022</v>
      </c>
      <c r="C1564" s="50">
        <v>143</v>
      </c>
      <c r="D1564" s="33"/>
      <c r="E1564" s="15"/>
      <c r="F1564" s="33"/>
    </row>
    <row r="1565" spans="1:6" ht="16" x14ac:dyDescent="0.2">
      <c r="A1565" s="31"/>
      <c r="B1565" s="10" t="s">
        <v>1154</v>
      </c>
      <c r="C1565" s="50">
        <v>143</v>
      </c>
      <c r="D1565" s="33"/>
      <c r="E1565" s="15"/>
      <c r="F1565" s="33"/>
    </row>
    <row r="1566" spans="1:6" ht="16" x14ac:dyDescent="0.2">
      <c r="A1566" s="31"/>
      <c r="B1566" s="10" t="s">
        <v>1262</v>
      </c>
      <c r="C1566" s="50">
        <v>52</v>
      </c>
      <c r="D1566" s="33"/>
      <c r="E1566" s="15"/>
      <c r="F1566" s="33"/>
    </row>
    <row r="1567" spans="1:6" ht="16" x14ac:dyDescent="0.2">
      <c r="A1567" s="31"/>
      <c r="B1567" s="10" t="s">
        <v>1263</v>
      </c>
      <c r="C1567" s="50">
        <v>28</v>
      </c>
      <c r="D1567" s="33"/>
      <c r="E1567" s="15"/>
      <c r="F1567" s="33"/>
    </row>
    <row r="1568" spans="1:6" ht="16" x14ac:dyDescent="0.2">
      <c r="A1568" s="31"/>
      <c r="B1568" s="10" t="s">
        <v>1264</v>
      </c>
      <c r="C1568" s="50">
        <v>0</v>
      </c>
      <c r="D1568" s="33"/>
      <c r="E1568" s="15"/>
      <c r="F1568" s="33"/>
    </row>
    <row r="1569" spans="1:6" ht="16" x14ac:dyDescent="0.2">
      <c r="A1569" s="31"/>
      <c r="B1569" s="10" t="s">
        <v>1011</v>
      </c>
      <c r="C1569" s="50">
        <v>0</v>
      </c>
      <c r="D1569" s="33"/>
      <c r="E1569" s="15"/>
      <c r="F1569" s="33"/>
    </row>
    <row r="1570" spans="1:6" ht="16" x14ac:dyDescent="0.2">
      <c r="A1570" s="31"/>
      <c r="B1570" s="10" t="s">
        <v>1265</v>
      </c>
      <c r="C1570" s="50">
        <v>168</v>
      </c>
      <c r="D1570" s="33"/>
      <c r="E1570" s="15"/>
      <c r="F1570" s="33"/>
    </row>
    <row r="1571" spans="1:6" ht="16" x14ac:dyDescent="0.2">
      <c r="A1571" s="39">
        <v>2</v>
      </c>
      <c r="B1571" s="12" t="s">
        <v>1744</v>
      </c>
      <c r="C1571" s="40">
        <v>1705</v>
      </c>
      <c r="D1571" s="41">
        <f t="shared" ref="D1571:F1571" si="252">SUM(D1572:D1579)</f>
        <v>0</v>
      </c>
      <c r="E1571" s="41">
        <f t="shared" si="252"/>
        <v>0</v>
      </c>
      <c r="F1571" s="41">
        <f t="shared" si="252"/>
        <v>0</v>
      </c>
    </row>
    <row r="1572" spans="1:6" ht="16" x14ac:dyDescent="0.2">
      <c r="A1572" s="60"/>
      <c r="B1572" s="34" t="s">
        <v>1266</v>
      </c>
      <c r="C1572" s="61">
        <v>1114</v>
      </c>
      <c r="D1572" s="62"/>
      <c r="E1572" s="46"/>
      <c r="F1572" s="62"/>
    </row>
    <row r="1573" spans="1:6" ht="16" x14ac:dyDescent="0.2">
      <c r="A1573" s="60"/>
      <c r="B1573" s="34" t="s">
        <v>1267</v>
      </c>
      <c r="C1573" s="61">
        <v>14</v>
      </c>
      <c r="D1573" s="62"/>
      <c r="E1573" s="46"/>
      <c r="F1573" s="62"/>
    </row>
    <row r="1574" spans="1:6" ht="16" x14ac:dyDescent="0.2">
      <c r="A1574" s="60"/>
      <c r="B1574" s="34" t="s">
        <v>1268</v>
      </c>
      <c r="C1574" s="61">
        <v>12</v>
      </c>
      <c r="D1574" s="62"/>
      <c r="E1574" s="46"/>
      <c r="F1574" s="62"/>
    </row>
    <row r="1575" spans="1:6" ht="16" x14ac:dyDescent="0.2">
      <c r="A1575" s="60"/>
      <c r="B1575" s="34" t="s">
        <v>1269</v>
      </c>
      <c r="C1575" s="61">
        <v>499</v>
      </c>
      <c r="D1575" s="62"/>
      <c r="E1575" s="46"/>
      <c r="F1575" s="62"/>
    </row>
    <row r="1576" spans="1:6" ht="16" x14ac:dyDescent="0.2">
      <c r="A1576" s="60"/>
      <c r="B1576" s="34" t="s">
        <v>1270</v>
      </c>
      <c r="C1576" s="61">
        <v>3</v>
      </c>
      <c r="D1576" s="62"/>
      <c r="E1576" s="46"/>
      <c r="F1576" s="62"/>
    </row>
    <row r="1577" spans="1:6" ht="16" x14ac:dyDescent="0.2">
      <c r="A1577" s="60"/>
      <c r="B1577" s="34" t="s">
        <v>1271</v>
      </c>
      <c r="C1577" s="61">
        <v>0</v>
      </c>
      <c r="D1577" s="62"/>
      <c r="E1577" s="46"/>
      <c r="F1577" s="62"/>
    </row>
    <row r="1578" spans="1:6" ht="16" x14ac:dyDescent="0.2">
      <c r="A1578" s="60"/>
      <c r="B1578" s="34" t="s">
        <v>1272</v>
      </c>
      <c r="C1578" s="61">
        <v>53</v>
      </c>
      <c r="D1578" s="62"/>
      <c r="E1578" s="46"/>
      <c r="F1578" s="62"/>
    </row>
    <row r="1579" spans="1:6" ht="16" x14ac:dyDescent="0.2">
      <c r="A1579" s="31"/>
      <c r="B1579" s="10" t="s">
        <v>1273</v>
      </c>
      <c r="C1579" s="50">
        <v>10</v>
      </c>
      <c r="D1579" s="33"/>
      <c r="E1579" s="15"/>
      <c r="F1579" s="33"/>
    </row>
    <row r="1580" spans="1:6" ht="16" x14ac:dyDescent="0.2">
      <c r="A1580" s="39">
        <v>3</v>
      </c>
      <c r="B1580" s="12" t="s">
        <v>1745</v>
      </c>
      <c r="C1580" s="40">
        <v>1222</v>
      </c>
      <c r="D1580" s="41">
        <f t="shared" ref="D1580:F1580" si="253">SUM(D1581:D1583)</f>
        <v>0</v>
      </c>
      <c r="E1580" s="41">
        <f t="shared" si="253"/>
        <v>0</v>
      </c>
      <c r="F1580" s="41">
        <f t="shared" si="253"/>
        <v>0</v>
      </c>
    </row>
    <row r="1581" spans="1:6" ht="16" x14ac:dyDescent="0.2">
      <c r="A1581" s="31"/>
      <c r="B1581" s="10" t="s">
        <v>1274</v>
      </c>
      <c r="C1581" s="50">
        <v>775</v>
      </c>
      <c r="D1581" s="33"/>
      <c r="E1581" s="15"/>
      <c r="F1581" s="33"/>
    </row>
    <row r="1582" spans="1:6" ht="16" x14ac:dyDescent="0.2">
      <c r="A1582" s="31"/>
      <c r="B1582" s="10" t="s">
        <v>1275</v>
      </c>
      <c r="C1582" s="50">
        <v>446</v>
      </c>
      <c r="D1582" s="33"/>
      <c r="E1582" s="15"/>
      <c r="F1582" s="33"/>
    </row>
    <row r="1583" spans="1:6" ht="16" x14ac:dyDescent="0.2">
      <c r="A1583" s="31"/>
      <c r="B1583" s="10" t="s">
        <v>793</v>
      </c>
      <c r="C1583" s="50">
        <v>1</v>
      </c>
      <c r="D1583" s="33"/>
      <c r="E1583" s="15"/>
      <c r="F1583" s="33"/>
    </row>
    <row r="1584" spans="1:6" ht="16" x14ac:dyDescent="0.2">
      <c r="A1584" s="39">
        <v>4</v>
      </c>
      <c r="B1584" s="12" t="s">
        <v>1746</v>
      </c>
      <c r="C1584" s="40">
        <v>1195</v>
      </c>
      <c r="D1584" s="41">
        <f t="shared" ref="D1584:F1584" si="254">SUM(D1585:D1589)</f>
        <v>0</v>
      </c>
      <c r="E1584" s="41">
        <f t="shared" si="254"/>
        <v>0</v>
      </c>
      <c r="F1584" s="41">
        <f t="shared" si="254"/>
        <v>0</v>
      </c>
    </row>
    <row r="1585" spans="1:6" ht="16" x14ac:dyDescent="0.2">
      <c r="A1585" s="31"/>
      <c r="B1585" s="10" t="s">
        <v>1276</v>
      </c>
      <c r="C1585" s="50">
        <v>668</v>
      </c>
      <c r="D1585" s="33"/>
      <c r="E1585" s="15"/>
      <c r="F1585" s="33"/>
    </row>
    <row r="1586" spans="1:6" ht="16" x14ac:dyDescent="0.2">
      <c r="A1586" s="31"/>
      <c r="B1586" s="10" t="s">
        <v>1277</v>
      </c>
      <c r="C1586" s="50">
        <v>524</v>
      </c>
      <c r="D1586" s="33"/>
      <c r="E1586" s="15"/>
      <c r="F1586" s="33"/>
    </row>
    <row r="1587" spans="1:6" ht="16" x14ac:dyDescent="0.2">
      <c r="A1587" s="31"/>
      <c r="B1587" s="10" t="s">
        <v>1278</v>
      </c>
      <c r="C1587" s="50">
        <v>1</v>
      </c>
      <c r="D1587" s="33"/>
      <c r="E1587" s="15"/>
      <c r="F1587" s="33"/>
    </row>
    <row r="1588" spans="1:6" ht="16" x14ac:dyDescent="0.2">
      <c r="A1588" s="31"/>
      <c r="B1588" s="10" t="s">
        <v>1279</v>
      </c>
      <c r="C1588" s="50">
        <v>2</v>
      </c>
      <c r="D1588" s="33"/>
      <c r="E1588" s="15"/>
      <c r="F1588" s="33"/>
    </row>
    <row r="1589" spans="1:6" ht="16" x14ac:dyDescent="0.2">
      <c r="A1589" s="31"/>
      <c r="B1589" s="10" t="s">
        <v>1280</v>
      </c>
      <c r="C1589" s="50">
        <v>0</v>
      </c>
      <c r="D1589" s="33"/>
      <c r="E1589" s="15"/>
      <c r="F1589" s="33"/>
    </row>
    <row r="1590" spans="1:6" ht="16" x14ac:dyDescent="0.2">
      <c r="A1590" s="39">
        <v>5</v>
      </c>
      <c r="B1590" s="12" t="s">
        <v>1747</v>
      </c>
      <c r="C1590" s="40">
        <v>923</v>
      </c>
      <c r="D1590" s="41">
        <f t="shared" ref="D1590:F1590" si="255">SUM(D1591)</f>
        <v>0</v>
      </c>
      <c r="E1590" s="41">
        <f t="shared" si="255"/>
        <v>0</v>
      </c>
      <c r="F1590" s="41">
        <f t="shared" si="255"/>
        <v>0</v>
      </c>
    </row>
    <row r="1591" spans="1:6" ht="16" x14ac:dyDescent="0.2">
      <c r="A1591" s="31"/>
      <c r="B1591" s="10" t="s">
        <v>1281</v>
      </c>
      <c r="C1591" s="50">
        <v>923</v>
      </c>
      <c r="D1591" s="33"/>
      <c r="E1591" s="15"/>
      <c r="F1591" s="33"/>
    </row>
    <row r="1592" spans="1:6" ht="16" x14ac:dyDescent="0.2">
      <c r="A1592" s="39">
        <v>6</v>
      </c>
      <c r="B1592" s="12" t="s">
        <v>1748</v>
      </c>
      <c r="C1592" s="40">
        <v>480</v>
      </c>
      <c r="D1592" s="41">
        <f t="shared" ref="D1592:F1592" si="256">SUM(D1593:D1594)</f>
        <v>0</v>
      </c>
      <c r="E1592" s="41">
        <f t="shared" si="256"/>
        <v>0</v>
      </c>
      <c r="F1592" s="41">
        <f t="shared" si="256"/>
        <v>0</v>
      </c>
    </row>
    <row r="1593" spans="1:6" ht="16" x14ac:dyDescent="0.2">
      <c r="A1593" s="31"/>
      <c r="B1593" s="10" t="s">
        <v>1282</v>
      </c>
      <c r="C1593" s="50">
        <v>475</v>
      </c>
      <c r="D1593" s="33"/>
      <c r="E1593" s="15"/>
      <c r="F1593" s="33"/>
    </row>
    <row r="1594" spans="1:6" ht="16" x14ac:dyDescent="0.2">
      <c r="A1594" s="31"/>
      <c r="B1594" s="10" t="s">
        <v>1283</v>
      </c>
      <c r="C1594" s="50">
        <v>5</v>
      </c>
      <c r="D1594" s="33"/>
      <c r="E1594" s="15"/>
      <c r="F1594" s="33"/>
    </row>
    <row r="1595" spans="1:6" ht="16" x14ac:dyDescent="0.2">
      <c r="A1595" s="39">
        <v>7</v>
      </c>
      <c r="B1595" s="12" t="s">
        <v>1749</v>
      </c>
      <c r="C1595" s="40">
        <v>1719</v>
      </c>
      <c r="D1595" s="41">
        <f t="shared" ref="D1595:F1595" si="257">SUM(D1596:D1598)</f>
        <v>0</v>
      </c>
      <c r="E1595" s="41">
        <f t="shared" si="257"/>
        <v>0</v>
      </c>
      <c r="F1595" s="41">
        <f t="shared" si="257"/>
        <v>0</v>
      </c>
    </row>
    <row r="1596" spans="1:6" ht="16" x14ac:dyDescent="0.2">
      <c r="A1596" s="31"/>
      <c r="B1596" s="10" t="s">
        <v>1284</v>
      </c>
      <c r="C1596" s="50">
        <v>1153</v>
      </c>
      <c r="D1596" s="33"/>
      <c r="E1596" s="15"/>
      <c r="F1596" s="33"/>
    </row>
    <row r="1597" spans="1:6" ht="16" x14ac:dyDescent="0.2">
      <c r="A1597" s="31"/>
      <c r="B1597" s="10" t="s">
        <v>1285</v>
      </c>
      <c r="C1597" s="50">
        <v>6</v>
      </c>
      <c r="D1597" s="33"/>
      <c r="E1597" s="15"/>
      <c r="F1597" s="33"/>
    </row>
    <row r="1598" spans="1:6" ht="16" x14ac:dyDescent="0.2">
      <c r="A1598" s="31"/>
      <c r="B1598" s="10" t="s">
        <v>1286</v>
      </c>
      <c r="C1598" s="50">
        <v>560</v>
      </c>
      <c r="D1598" s="33"/>
      <c r="E1598" s="15"/>
      <c r="F1598" s="33"/>
    </row>
    <row r="1599" spans="1:6" ht="16" x14ac:dyDescent="0.2">
      <c r="A1599" s="39">
        <v>8</v>
      </c>
      <c r="B1599" s="12" t="s">
        <v>1750</v>
      </c>
      <c r="C1599" s="40">
        <v>1508</v>
      </c>
      <c r="D1599" s="41">
        <f t="shared" ref="D1599:F1599" si="258">SUM(D1600:D1605)</f>
        <v>0</v>
      </c>
      <c r="E1599" s="41">
        <f t="shared" si="258"/>
        <v>0</v>
      </c>
      <c r="F1599" s="41">
        <f t="shared" si="258"/>
        <v>0</v>
      </c>
    </row>
    <row r="1600" spans="1:6" ht="16" x14ac:dyDescent="0.2">
      <c r="A1600" s="31"/>
      <c r="B1600" s="10" t="s">
        <v>1287</v>
      </c>
      <c r="C1600" s="50">
        <v>782</v>
      </c>
      <c r="D1600" s="33"/>
      <c r="E1600" s="15"/>
      <c r="F1600" s="33"/>
    </row>
    <row r="1601" spans="1:6" ht="16" x14ac:dyDescent="0.2">
      <c r="A1601" s="31"/>
      <c r="B1601" s="10" t="s">
        <v>1288</v>
      </c>
      <c r="C1601" s="50">
        <v>223</v>
      </c>
      <c r="D1601" s="33"/>
      <c r="E1601" s="15"/>
      <c r="F1601" s="33"/>
    </row>
    <row r="1602" spans="1:6" ht="16" x14ac:dyDescent="0.2">
      <c r="A1602" s="31"/>
      <c r="B1602" s="10" t="s">
        <v>1289</v>
      </c>
      <c r="C1602" s="50">
        <v>259</v>
      </c>
      <c r="D1602" s="33"/>
      <c r="E1602" s="15"/>
      <c r="F1602" s="33"/>
    </row>
    <row r="1603" spans="1:6" ht="16" x14ac:dyDescent="0.2">
      <c r="A1603" s="31"/>
      <c r="B1603" s="10" t="s">
        <v>1290</v>
      </c>
      <c r="C1603" s="50">
        <v>215</v>
      </c>
      <c r="D1603" s="33"/>
      <c r="E1603" s="15"/>
      <c r="F1603" s="33"/>
    </row>
    <row r="1604" spans="1:6" ht="16" x14ac:dyDescent="0.2">
      <c r="A1604" s="31"/>
      <c r="B1604" s="10" t="s">
        <v>1291</v>
      </c>
      <c r="C1604" s="50">
        <v>0</v>
      </c>
      <c r="D1604" s="33"/>
      <c r="E1604" s="15"/>
      <c r="F1604" s="33"/>
    </row>
    <row r="1605" spans="1:6" ht="16" x14ac:dyDescent="0.2">
      <c r="A1605" s="31"/>
      <c r="B1605" s="10" t="s">
        <v>1292</v>
      </c>
      <c r="C1605" s="50">
        <v>29</v>
      </c>
      <c r="D1605" s="33"/>
      <c r="E1605" s="15"/>
      <c r="F1605" s="33"/>
    </row>
    <row r="1606" spans="1:6" ht="16" x14ac:dyDescent="0.2">
      <c r="A1606" s="39">
        <v>9</v>
      </c>
      <c r="B1606" s="12" t="s">
        <v>1751</v>
      </c>
      <c r="C1606" s="40">
        <v>1302</v>
      </c>
      <c r="D1606" s="41">
        <f t="shared" ref="D1606:F1606" si="259">SUM(D1607:D1608)</f>
        <v>0</v>
      </c>
      <c r="E1606" s="41">
        <f t="shared" si="259"/>
        <v>0</v>
      </c>
      <c r="F1606" s="41">
        <f t="shared" si="259"/>
        <v>0</v>
      </c>
    </row>
    <row r="1607" spans="1:6" ht="16" x14ac:dyDescent="0.2">
      <c r="A1607" s="31"/>
      <c r="B1607" s="10" t="s">
        <v>1293</v>
      </c>
      <c r="C1607" s="50">
        <v>1009</v>
      </c>
      <c r="D1607" s="33"/>
      <c r="E1607" s="15"/>
      <c r="F1607" s="33"/>
    </row>
    <row r="1608" spans="1:6" ht="16" x14ac:dyDescent="0.2">
      <c r="A1608" s="31"/>
      <c r="B1608" s="10" t="s">
        <v>1294</v>
      </c>
      <c r="C1608" s="50">
        <v>293</v>
      </c>
      <c r="D1608" s="33"/>
      <c r="E1608" s="15"/>
      <c r="F1608" s="33"/>
    </row>
    <row r="1609" spans="1:6" ht="16" x14ac:dyDescent="0.2">
      <c r="A1609" s="39">
        <v>10</v>
      </c>
      <c r="B1609" s="12" t="s">
        <v>1752</v>
      </c>
      <c r="C1609" s="40">
        <v>765</v>
      </c>
      <c r="D1609" s="41">
        <f t="shared" ref="D1609:F1609" si="260">SUM(D1610:D1613)</f>
        <v>0</v>
      </c>
      <c r="E1609" s="41">
        <f t="shared" si="260"/>
        <v>0</v>
      </c>
      <c r="F1609" s="41">
        <f t="shared" si="260"/>
        <v>0</v>
      </c>
    </row>
    <row r="1610" spans="1:6" ht="16" x14ac:dyDescent="0.2">
      <c r="A1610" s="31"/>
      <c r="B1610" s="10" t="s">
        <v>1295</v>
      </c>
      <c r="C1610" s="50">
        <v>496</v>
      </c>
      <c r="D1610" s="33"/>
      <c r="E1610" s="15"/>
      <c r="F1610" s="33"/>
    </row>
    <row r="1611" spans="1:6" ht="16" x14ac:dyDescent="0.2">
      <c r="A1611" s="31"/>
      <c r="B1611" s="10" t="s">
        <v>1296</v>
      </c>
      <c r="C1611" s="50">
        <v>82</v>
      </c>
      <c r="D1611" s="33"/>
      <c r="E1611" s="15"/>
      <c r="F1611" s="33"/>
    </row>
    <row r="1612" spans="1:6" ht="16" x14ac:dyDescent="0.2">
      <c r="A1612" s="31"/>
      <c r="B1612" s="10" t="s">
        <v>1297</v>
      </c>
      <c r="C1612" s="50">
        <v>178</v>
      </c>
      <c r="D1612" s="33"/>
      <c r="E1612" s="15"/>
      <c r="F1612" s="33"/>
    </row>
    <row r="1613" spans="1:6" ht="16" x14ac:dyDescent="0.2">
      <c r="A1613" s="31"/>
      <c r="B1613" s="10" t="s">
        <v>1298</v>
      </c>
      <c r="C1613" s="50">
        <v>9</v>
      </c>
      <c r="D1613" s="33"/>
      <c r="E1613" s="15"/>
      <c r="F1613" s="33"/>
    </row>
    <row r="1614" spans="1:6" ht="16" x14ac:dyDescent="0.2">
      <c r="A1614" s="39">
        <v>11</v>
      </c>
      <c r="B1614" s="12" t="s">
        <v>1753</v>
      </c>
      <c r="C1614" s="40">
        <v>840</v>
      </c>
      <c r="D1614" s="41">
        <f t="shared" ref="D1614:F1614" si="261">SUM(D1615:D1617)</f>
        <v>0</v>
      </c>
      <c r="E1614" s="41">
        <f t="shared" si="261"/>
        <v>0</v>
      </c>
      <c r="F1614" s="41">
        <f t="shared" si="261"/>
        <v>0</v>
      </c>
    </row>
    <row r="1615" spans="1:6" ht="16" x14ac:dyDescent="0.2">
      <c r="A1615" s="31"/>
      <c r="B1615" s="10" t="s">
        <v>1299</v>
      </c>
      <c r="C1615" s="50">
        <v>552</v>
      </c>
      <c r="D1615" s="33"/>
      <c r="E1615" s="15"/>
      <c r="F1615" s="33"/>
    </row>
    <row r="1616" spans="1:6" ht="16" x14ac:dyDescent="0.2">
      <c r="A1616" s="31"/>
      <c r="B1616" s="10" t="s">
        <v>1300</v>
      </c>
      <c r="C1616" s="50">
        <v>16</v>
      </c>
      <c r="D1616" s="33"/>
      <c r="E1616" s="15"/>
      <c r="F1616" s="33"/>
    </row>
    <row r="1617" spans="1:6" ht="16" x14ac:dyDescent="0.2">
      <c r="A1617" s="31"/>
      <c r="B1617" s="10" t="s">
        <v>1301</v>
      </c>
      <c r="C1617" s="50">
        <v>272</v>
      </c>
      <c r="D1617" s="33"/>
      <c r="E1617" s="15"/>
      <c r="F1617" s="33"/>
    </row>
    <row r="1618" spans="1:6" ht="16" x14ac:dyDescent="0.2">
      <c r="A1618" s="39">
        <v>12</v>
      </c>
      <c r="B1618" s="12" t="s">
        <v>1754</v>
      </c>
      <c r="C1618" s="40">
        <v>850</v>
      </c>
      <c r="D1618" s="41">
        <f t="shared" ref="D1618:F1618" si="262">SUM(D1619:D1621)</f>
        <v>0</v>
      </c>
      <c r="E1618" s="41">
        <f t="shared" si="262"/>
        <v>0</v>
      </c>
      <c r="F1618" s="41">
        <f t="shared" si="262"/>
        <v>0</v>
      </c>
    </row>
    <row r="1619" spans="1:6" ht="16" x14ac:dyDescent="0.2">
      <c r="A1619" s="31"/>
      <c r="B1619" s="10" t="s">
        <v>1302</v>
      </c>
      <c r="C1619" s="33">
        <v>537</v>
      </c>
      <c r="D1619" s="33"/>
      <c r="E1619" s="33"/>
      <c r="F1619" s="33"/>
    </row>
    <row r="1620" spans="1:6" ht="16" x14ac:dyDescent="0.2">
      <c r="A1620" s="31"/>
      <c r="B1620" s="10" t="s">
        <v>1303</v>
      </c>
      <c r="C1620" s="33">
        <v>0</v>
      </c>
      <c r="D1620" s="33"/>
      <c r="E1620" s="33"/>
      <c r="F1620" s="33"/>
    </row>
    <row r="1621" spans="1:6" ht="16" x14ac:dyDescent="0.2">
      <c r="A1621" s="59"/>
      <c r="B1621" s="10" t="s">
        <v>1132</v>
      </c>
      <c r="C1621" s="33">
        <v>313</v>
      </c>
      <c r="D1621" s="33"/>
      <c r="E1621" s="33"/>
      <c r="F1621" s="33"/>
    </row>
    <row r="1622" spans="1:6" ht="16" x14ac:dyDescent="0.2">
      <c r="A1622" s="58"/>
      <c r="B1622" s="55" t="s">
        <v>27</v>
      </c>
      <c r="C1622" s="56">
        <v>31400</v>
      </c>
      <c r="D1622" s="25">
        <f t="shared" ref="D1622:E1622" si="263">D1623+D1627+D1634+D1638+D1642+D1644+D1650+D1656+D1658+D1662+D1668+D1671+D1674+D1679+D1687+D1692</f>
        <v>1</v>
      </c>
      <c r="E1622" s="25">
        <f t="shared" si="263"/>
        <v>1</v>
      </c>
      <c r="F1622" s="86">
        <f>E1622*100/D1622</f>
        <v>100</v>
      </c>
    </row>
    <row r="1623" spans="1:6" ht="16" x14ac:dyDescent="0.2">
      <c r="A1623" s="39">
        <v>1</v>
      </c>
      <c r="B1623" s="12" t="s">
        <v>1755</v>
      </c>
      <c r="C1623" s="40">
        <v>15054</v>
      </c>
      <c r="D1623" s="41">
        <f t="shared" ref="D1623:E1623" si="264">SUM(D1624:D1626)</f>
        <v>1</v>
      </c>
      <c r="E1623" s="41">
        <f t="shared" si="264"/>
        <v>1</v>
      </c>
      <c r="F1623" s="41">
        <f>E1623*100/D1623</f>
        <v>100</v>
      </c>
    </row>
    <row r="1624" spans="1:6" ht="16" x14ac:dyDescent="0.2">
      <c r="A1624" s="31"/>
      <c r="B1624" s="10" t="s">
        <v>1304</v>
      </c>
      <c r="C1624" s="50">
        <v>14909</v>
      </c>
      <c r="D1624" s="33">
        <v>1</v>
      </c>
      <c r="E1624" s="15">
        <v>1</v>
      </c>
      <c r="F1624" s="33">
        <f>E1624*100/D1624</f>
        <v>100</v>
      </c>
    </row>
    <row r="1625" spans="1:6" ht="16" x14ac:dyDescent="0.2">
      <c r="A1625" s="31"/>
      <c r="B1625" s="10" t="s">
        <v>1305</v>
      </c>
      <c r="C1625" s="50">
        <v>44</v>
      </c>
      <c r="D1625" s="33"/>
      <c r="E1625" s="15"/>
      <c r="F1625" s="33"/>
    </row>
    <row r="1626" spans="1:6" ht="16" x14ac:dyDescent="0.2">
      <c r="A1626" s="31"/>
      <c r="B1626" s="10" t="s">
        <v>948</v>
      </c>
      <c r="C1626" s="50">
        <v>101</v>
      </c>
      <c r="D1626" s="33"/>
      <c r="E1626" s="15"/>
      <c r="F1626" s="33"/>
    </row>
    <row r="1627" spans="1:6" ht="16" x14ac:dyDescent="0.2">
      <c r="A1627" s="39">
        <v>2</v>
      </c>
      <c r="B1627" s="12" t="s">
        <v>1756</v>
      </c>
      <c r="C1627" s="40">
        <v>842</v>
      </c>
      <c r="D1627" s="41">
        <f t="shared" ref="D1627:F1627" si="265">SUM(D1628:D1633)</f>
        <v>0</v>
      </c>
      <c r="E1627" s="41">
        <f t="shared" si="265"/>
        <v>0</v>
      </c>
      <c r="F1627" s="41">
        <f t="shared" si="265"/>
        <v>0</v>
      </c>
    </row>
    <row r="1628" spans="1:6" ht="16" x14ac:dyDescent="0.2">
      <c r="A1628" s="31"/>
      <c r="B1628" s="10" t="s">
        <v>1162</v>
      </c>
      <c r="C1628" s="50">
        <v>373</v>
      </c>
      <c r="D1628" s="33"/>
      <c r="E1628" s="15"/>
      <c r="F1628" s="33"/>
    </row>
    <row r="1629" spans="1:6" ht="16" x14ac:dyDescent="0.2">
      <c r="A1629" s="31"/>
      <c r="B1629" s="10" t="s">
        <v>896</v>
      </c>
      <c r="C1629" s="50">
        <v>287</v>
      </c>
      <c r="D1629" s="33"/>
      <c r="E1629" s="15"/>
      <c r="F1629" s="33"/>
    </row>
    <row r="1630" spans="1:6" ht="16" x14ac:dyDescent="0.2">
      <c r="A1630" s="31"/>
      <c r="B1630" s="10" t="s">
        <v>1306</v>
      </c>
      <c r="C1630" s="50">
        <v>60</v>
      </c>
      <c r="D1630" s="33"/>
      <c r="E1630" s="15"/>
      <c r="F1630" s="33"/>
    </row>
    <row r="1631" spans="1:6" ht="16" x14ac:dyDescent="0.2">
      <c r="A1631" s="31"/>
      <c r="B1631" s="10" t="s">
        <v>1307</v>
      </c>
      <c r="C1631" s="50">
        <v>12</v>
      </c>
      <c r="D1631" s="33"/>
      <c r="E1631" s="15"/>
      <c r="F1631" s="33"/>
    </row>
    <row r="1632" spans="1:6" ht="16" x14ac:dyDescent="0.2">
      <c r="A1632" s="31"/>
      <c r="B1632" s="10" t="s">
        <v>998</v>
      </c>
      <c r="C1632" s="50">
        <v>104</v>
      </c>
      <c r="D1632" s="33"/>
      <c r="E1632" s="15"/>
      <c r="F1632" s="33"/>
    </row>
    <row r="1633" spans="1:6" ht="16" x14ac:dyDescent="0.2">
      <c r="A1633" s="31"/>
      <c r="B1633" s="10" t="s">
        <v>1308</v>
      </c>
      <c r="C1633" s="50">
        <v>6</v>
      </c>
      <c r="D1633" s="33"/>
      <c r="E1633" s="15"/>
      <c r="F1633" s="33"/>
    </row>
    <row r="1634" spans="1:6" ht="16" x14ac:dyDescent="0.2">
      <c r="A1634" s="39">
        <v>3</v>
      </c>
      <c r="B1634" s="12" t="s">
        <v>1757</v>
      </c>
      <c r="C1634" s="40">
        <v>571</v>
      </c>
      <c r="D1634" s="41">
        <f t="shared" ref="D1634:F1634" si="266">SUM(D1635:D1637)</f>
        <v>0</v>
      </c>
      <c r="E1634" s="41">
        <f t="shared" si="266"/>
        <v>0</v>
      </c>
      <c r="F1634" s="41">
        <f t="shared" si="266"/>
        <v>0</v>
      </c>
    </row>
    <row r="1635" spans="1:6" ht="16" x14ac:dyDescent="0.2">
      <c r="A1635" s="31"/>
      <c r="B1635" s="10" t="s">
        <v>1149</v>
      </c>
      <c r="C1635" s="50">
        <v>251</v>
      </c>
      <c r="D1635" s="33"/>
      <c r="E1635" s="15"/>
      <c r="F1635" s="33"/>
    </row>
    <row r="1636" spans="1:6" ht="16" x14ac:dyDescent="0.2">
      <c r="A1636" s="31"/>
      <c r="B1636" s="10" t="s">
        <v>1309</v>
      </c>
      <c r="C1636" s="50">
        <v>162</v>
      </c>
      <c r="D1636" s="33"/>
      <c r="E1636" s="15"/>
      <c r="F1636" s="33"/>
    </row>
    <row r="1637" spans="1:6" ht="16" x14ac:dyDescent="0.2">
      <c r="A1637" s="31"/>
      <c r="B1637" s="10" t="s">
        <v>1310</v>
      </c>
      <c r="C1637" s="50">
        <v>158</v>
      </c>
      <c r="D1637" s="33"/>
      <c r="E1637" s="15"/>
      <c r="F1637" s="33"/>
    </row>
    <row r="1638" spans="1:6" ht="16" x14ac:dyDescent="0.2">
      <c r="A1638" s="39">
        <v>4</v>
      </c>
      <c r="B1638" s="12" t="s">
        <v>1758</v>
      </c>
      <c r="C1638" s="40">
        <v>1143</v>
      </c>
      <c r="D1638" s="41">
        <f t="shared" ref="D1638:F1638" si="267">SUM(D1639:D1641)</f>
        <v>0</v>
      </c>
      <c r="E1638" s="41">
        <f t="shared" si="267"/>
        <v>0</v>
      </c>
      <c r="F1638" s="41">
        <f t="shared" si="267"/>
        <v>0</v>
      </c>
    </row>
    <row r="1639" spans="1:6" ht="16" x14ac:dyDescent="0.2">
      <c r="A1639" s="31"/>
      <c r="B1639" s="10" t="s">
        <v>1311</v>
      </c>
      <c r="C1639" s="50">
        <v>560</v>
      </c>
      <c r="D1639" s="33"/>
      <c r="E1639" s="15"/>
      <c r="F1639" s="33"/>
    </row>
    <row r="1640" spans="1:6" ht="16" x14ac:dyDescent="0.2">
      <c r="A1640" s="31"/>
      <c r="B1640" s="10" t="s">
        <v>1312</v>
      </c>
      <c r="C1640" s="50">
        <v>270</v>
      </c>
      <c r="D1640" s="33"/>
      <c r="E1640" s="15"/>
      <c r="F1640" s="33"/>
    </row>
    <row r="1641" spans="1:6" ht="16" x14ac:dyDescent="0.2">
      <c r="A1641" s="31"/>
      <c r="B1641" s="10" t="s">
        <v>1313</v>
      </c>
      <c r="C1641" s="50">
        <v>313</v>
      </c>
      <c r="D1641" s="33"/>
      <c r="E1641" s="15"/>
      <c r="F1641" s="33"/>
    </row>
    <row r="1642" spans="1:6" ht="16" x14ac:dyDescent="0.2">
      <c r="A1642" s="39">
        <v>5</v>
      </c>
      <c r="B1642" s="12" t="s">
        <v>1759</v>
      </c>
      <c r="C1642" s="40">
        <v>837</v>
      </c>
      <c r="D1642" s="41">
        <f t="shared" ref="D1642:F1642" si="268">SUM(D1643)</f>
        <v>0</v>
      </c>
      <c r="E1642" s="41">
        <f t="shared" si="268"/>
        <v>0</v>
      </c>
      <c r="F1642" s="41">
        <f t="shared" si="268"/>
        <v>0</v>
      </c>
    </row>
    <row r="1643" spans="1:6" ht="16" x14ac:dyDescent="0.2">
      <c r="A1643" s="31"/>
      <c r="B1643" s="10" t="s">
        <v>1314</v>
      </c>
      <c r="C1643" s="50">
        <v>837</v>
      </c>
      <c r="D1643" s="33"/>
      <c r="E1643" s="15"/>
      <c r="F1643" s="33"/>
    </row>
    <row r="1644" spans="1:6" ht="16" x14ac:dyDescent="0.2">
      <c r="A1644" s="39">
        <v>6</v>
      </c>
      <c r="B1644" s="12" t="s">
        <v>1760</v>
      </c>
      <c r="C1644" s="40">
        <v>2254</v>
      </c>
      <c r="D1644" s="41">
        <f t="shared" ref="D1644:F1644" si="269">SUM(D1645:D1649)</f>
        <v>0</v>
      </c>
      <c r="E1644" s="41">
        <f t="shared" si="269"/>
        <v>0</v>
      </c>
      <c r="F1644" s="41">
        <f t="shared" si="269"/>
        <v>0</v>
      </c>
    </row>
    <row r="1645" spans="1:6" ht="16" x14ac:dyDescent="0.2">
      <c r="A1645" s="31"/>
      <c r="B1645" s="10" t="s">
        <v>1315</v>
      </c>
      <c r="C1645" s="50">
        <v>1652</v>
      </c>
      <c r="D1645" s="33"/>
      <c r="E1645" s="15"/>
      <c r="F1645" s="33"/>
    </row>
    <row r="1646" spans="1:6" ht="16" x14ac:dyDescent="0.2">
      <c r="A1646" s="31"/>
      <c r="B1646" s="10" t="s">
        <v>1316</v>
      </c>
      <c r="C1646" s="50">
        <v>164</v>
      </c>
      <c r="D1646" s="33"/>
      <c r="E1646" s="15"/>
      <c r="F1646" s="33"/>
    </row>
    <row r="1647" spans="1:6" ht="16" x14ac:dyDescent="0.2">
      <c r="A1647" s="31"/>
      <c r="B1647" s="10" t="s">
        <v>1317</v>
      </c>
      <c r="C1647" s="50">
        <v>3</v>
      </c>
      <c r="D1647" s="33"/>
      <c r="E1647" s="15"/>
      <c r="F1647" s="33"/>
    </row>
    <row r="1648" spans="1:6" ht="16" x14ac:dyDescent="0.2">
      <c r="A1648" s="31"/>
      <c r="B1648" s="10" t="s">
        <v>1318</v>
      </c>
      <c r="C1648" s="50">
        <v>202</v>
      </c>
      <c r="D1648" s="33"/>
      <c r="E1648" s="15"/>
      <c r="F1648" s="33"/>
    </row>
    <row r="1649" spans="1:6" ht="16" x14ac:dyDescent="0.2">
      <c r="A1649" s="31"/>
      <c r="B1649" s="10" t="s">
        <v>1319</v>
      </c>
      <c r="C1649" s="50">
        <v>233</v>
      </c>
      <c r="D1649" s="33"/>
      <c r="E1649" s="15"/>
      <c r="F1649" s="33"/>
    </row>
    <row r="1650" spans="1:6" ht="16" x14ac:dyDescent="0.2">
      <c r="A1650" s="39">
        <v>7</v>
      </c>
      <c r="B1650" s="12" t="s">
        <v>1761</v>
      </c>
      <c r="C1650" s="40">
        <v>1175</v>
      </c>
      <c r="D1650" s="41">
        <f t="shared" ref="D1650:F1650" si="270">SUM(D1651:D1655)</f>
        <v>0</v>
      </c>
      <c r="E1650" s="41">
        <f t="shared" si="270"/>
        <v>0</v>
      </c>
      <c r="F1650" s="41">
        <f t="shared" si="270"/>
        <v>0</v>
      </c>
    </row>
    <row r="1651" spans="1:6" ht="16" x14ac:dyDescent="0.2">
      <c r="A1651" s="31"/>
      <c r="B1651" s="10" t="s">
        <v>1320</v>
      </c>
      <c r="C1651" s="50">
        <v>891</v>
      </c>
      <c r="D1651" s="33"/>
      <c r="E1651" s="15"/>
      <c r="F1651" s="33"/>
    </row>
    <row r="1652" spans="1:6" ht="16" x14ac:dyDescent="0.2">
      <c r="A1652" s="31"/>
      <c r="B1652" s="10" t="s">
        <v>1321</v>
      </c>
      <c r="C1652" s="50">
        <v>5</v>
      </c>
      <c r="D1652" s="33"/>
      <c r="E1652" s="15"/>
      <c r="F1652" s="33"/>
    </row>
    <row r="1653" spans="1:6" ht="16" x14ac:dyDescent="0.2">
      <c r="A1653" s="31"/>
      <c r="B1653" s="10" t="s">
        <v>1322</v>
      </c>
      <c r="C1653" s="50">
        <v>24</v>
      </c>
      <c r="D1653" s="33"/>
      <c r="E1653" s="15"/>
      <c r="F1653" s="33"/>
    </row>
    <row r="1654" spans="1:6" ht="16" x14ac:dyDescent="0.2">
      <c r="A1654" s="31"/>
      <c r="B1654" s="10" t="s">
        <v>1323</v>
      </c>
      <c r="C1654" s="50">
        <v>113</v>
      </c>
      <c r="D1654" s="33"/>
      <c r="E1654" s="15"/>
      <c r="F1654" s="33"/>
    </row>
    <row r="1655" spans="1:6" ht="16" x14ac:dyDescent="0.2">
      <c r="A1655" s="31"/>
      <c r="B1655" s="10" t="s">
        <v>1324</v>
      </c>
      <c r="C1655" s="50">
        <v>142</v>
      </c>
      <c r="D1655" s="33"/>
      <c r="E1655" s="15"/>
      <c r="F1655" s="33"/>
    </row>
    <row r="1656" spans="1:6" ht="16" x14ac:dyDescent="0.2">
      <c r="A1656" s="39">
        <v>8</v>
      </c>
      <c r="B1656" s="12" t="s">
        <v>1762</v>
      </c>
      <c r="C1656" s="40">
        <v>555</v>
      </c>
      <c r="D1656" s="41">
        <f t="shared" ref="D1656:F1656" si="271">SUM(D1657)</f>
        <v>0</v>
      </c>
      <c r="E1656" s="41">
        <f t="shared" si="271"/>
        <v>0</v>
      </c>
      <c r="F1656" s="41">
        <f t="shared" si="271"/>
        <v>0</v>
      </c>
    </row>
    <row r="1657" spans="1:6" ht="16" x14ac:dyDescent="0.2">
      <c r="A1657" s="31"/>
      <c r="B1657" s="10" t="s">
        <v>1325</v>
      </c>
      <c r="C1657" s="50">
        <v>555</v>
      </c>
      <c r="D1657" s="33"/>
      <c r="E1657" s="15"/>
      <c r="F1657" s="33"/>
    </row>
    <row r="1658" spans="1:6" ht="16" x14ac:dyDescent="0.2">
      <c r="A1658" s="39">
        <v>9</v>
      </c>
      <c r="B1658" s="12" t="s">
        <v>1763</v>
      </c>
      <c r="C1658" s="40">
        <v>546</v>
      </c>
      <c r="D1658" s="41">
        <f t="shared" ref="D1658:F1658" si="272">SUM(D1659:D1661)</f>
        <v>0</v>
      </c>
      <c r="E1658" s="41">
        <f t="shared" si="272"/>
        <v>0</v>
      </c>
      <c r="F1658" s="41">
        <f t="shared" si="272"/>
        <v>0</v>
      </c>
    </row>
    <row r="1659" spans="1:6" ht="16" x14ac:dyDescent="0.2">
      <c r="A1659" s="31"/>
      <c r="B1659" s="10" t="s">
        <v>1326</v>
      </c>
      <c r="C1659" s="50">
        <v>406</v>
      </c>
      <c r="D1659" s="33"/>
      <c r="E1659" s="15"/>
      <c r="F1659" s="33"/>
    </row>
    <row r="1660" spans="1:6" ht="16" x14ac:dyDescent="0.2">
      <c r="A1660" s="31"/>
      <c r="B1660" s="10" t="s">
        <v>1327</v>
      </c>
      <c r="C1660" s="50">
        <v>74</v>
      </c>
      <c r="D1660" s="33"/>
      <c r="E1660" s="15"/>
      <c r="F1660" s="33"/>
    </row>
    <row r="1661" spans="1:6" ht="16" x14ac:dyDescent="0.2">
      <c r="A1661" s="31"/>
      <c r="B1661" s="10" t="s">
        <v>1328</v>
      </c>
      <c r="C1661" s="50">
        <v>66</v>
      </c>
      <c r="D1661" s="33"/>
      <c r="E1661" s="15"/>
      <c r="F1661" s="33"/>
    </row>
    <row r="1662" spans="1:6" ht="16" x14ac:dyDescent="0.2">
      <c r="A1662" s="39">
        <v>10</v>
      </c>
      <c r="B1662" s="12" t="s">
        <v>1764</v>
      </c>
      <c r="C1662" s="40">
        <v>1255</v>
      </c>
      <c r="D1662" s="41">
        <f t="shared" ref="D1662:F1662" si="273">SUM(D1663:D1667)</f>
        <v>0</v>
      </c>
      <c r="E1662" s="41">
        <f t="shared" si="273"/>
        <v>0</v>
      </c>
      <c r="F1662" s="41">
        <f t="shared" si="273"/>
        <v>0</v>
      </c>
    </row>
    <row r="1663" spans="1:6" ht="16" x14ac:dyDescent="0.2">
      <c r="A1663" s="31"/>
      <c r="B1663" s="10" t="s">
        <v>1329</v>
      </c>
      <c r="C1663" s="50">
        <v>708</v>
      </c>
      <c r="D1663" s="33"/>
      <c r="E1663" s="15"/>
      <c r="F1663" s="33"/>
    </row>
    <row r="1664" spans="1:6" ht="16" x14ac:dyDescent="0.2">
      <c r="A1664" s="31"/>
      <c r="B1664" s="10" t="s">
        <v>1330</v>
      </c>
      <c r="C1664" s="50">
        <v>120</v>
      </c>
      <c r="D1664" s="33"/>
      <c r="E1664" s="15"/>
      <c r="F1664" s="33"/>
    </row>
    <row r="1665" spans="1:6" ht="16" x14ac:dyDescent="0.2">
      <c r="A1665" s="31"/>
      <c r="B1665" s="10" t="s">
        <v>1137</v>
      </c>
      <c r="C1665" s="50">
        <v>153</v>
      </c>
      <c r="D1665" s="33"/>
      <c r="E1665" s="15"/>
      <c r="F1665" s="33"/>
    </row>
    <row r="1666" spans="1:6" ht="16" x14ac:dyDescent="0.2">
      <c r="A1666" s="31"/>
      <c r="B1666" s="10" t="s">
        <v>1331</v>
      </c>
      <c r="C1666" s="50">
        <v>175</v>
      </c>
      <c r="D1666" s="33"/>
      <c r="E1666" s="15"/>
      <c r="F1666" s="33"/>
    </row>
    <row r="1667" spans="1:6" ht="16" x14ac:dyDescent="0.2">
      <c r="A1667" s="31"/>
      <c r="B1667" s="10" t="s">
        <v>1332</v>
      </c>
      <c r="C1667" s="50">
        <v>89</v>
      </c>
      <c r="D1667" s="33"/>
      <c r="E1667" s="15"/>
      <c r="F1667" s="33"/>
    </row>
    <row r="1668" spans="1:6" ht="16" x14ac:dyDescent="0.2">
      <c r="A1668" s="39">
        <v>11</v>
      </c>
      <c r="B1668" s="12" t="s">
        <v>1765</v>
      </c>
      <c r="C1668" s="40">
        <v>606</v>
      </c>
      <c r="D1668" s="41">
        <f t="shared" ref="D1668:F1668" si="274">SUM(D1669:D1670)</f>
        <v>0</v>
      </c>
      <c r="E1668" s="41">
        <f t="shared" si="274"/>
        <v>0</v>
      </c>
      <c r="F1668" s="41">
        <f t="shared" si="274"/>
        <v>0</v>
      </c>
    </row>
    <row r="1669" spans="1:6" ht="16" x14ac:dyDescent="0.2">
      <c r="A1669" s="31"/>
      <c r="B1669" s="10" t="s">
        <v>1333</v>
      </c>
      <c r="C1669" s="50">
        <v>439</v>
      </c>
      <c r="D1669" s="33"/>
      <c r="E1669" s="15"/>
      <c r="F1669" s="33"/>
    </row>
    <row r="1670" spans="1:6" ht="16" x14ac:dyDescent="0.2">
      <c r="A1670" s="31"/>
      <c r="B1670" s="10" t="s">
        <v>1334</v>
      </c>
      <c r="C1670" s="50">
        <v>167</v>
      </c>
      <c r="D1670" s="33"/>
      <c r="E1670" s="15"/>
      <c r="F1670" s="33"/>
    </row>
    <row r="1671" spans="1:6" ht="16" x14ac:dyDescent="0.2">
      <c r="A1671" s="39">
        <v>12</v>
      </c>
      <c r="B1671" s="12" t="s">
        <v>1766</v>
      </c>
      <c r="C1671" s="40">
        <v>916</v>
      </c>
      <c r="D1671" s="41">
        <f t="shared" ref="D1671:F1671" si="275">SUM(D1672:D1673)</f>
        <v>0</v>
      </c>
      <c r="E1671" s="41">
        <f t="shared" si="275"/>
        <v>0</v>
      </c>
      <c r="F1671" s="41">
        <f t="shared" si="275"/>
        <v>0</v>
      </c>
    </row>
    <row r="1672" spans="1:6" ht="16" x14ac:dyDescent="0.2">
      <c r="A1672" s="31"/>
      <c r="B1672" s="11" t="s">
        <v>1335</v>
      </c>
      <c r="C1672" s="50">
        <v>604</v>
      </c>
      <c r="D1672" s="33"/>
      <c r="E1672" s="15"/>
      <c r="F1672" s="33"/>
    </row>
    <row r="1673" spans="1:6" ht="16" x14ac:dyDescent="0.2">
      <c r="A1673" s="31"/>
      <c r="B1673" s="10" t="s">
        <v>1336</v>
      </c>
      <c r="C1673" s="50">
        <v>312</v>
      </c>
      <c r="D1673" s="33"/>
      <c r="E1673" s="15"/>
      <c r="F1673" s="33"/>
    </row>
    <row r="1674" spans="1:6" ht="16" x14ac:dyDescent="0.2">
      <c r="A1674" s="39">
        <v>13</v>
      </c>
      <c r="B1674" s="12" t="s">
        <v>1767</v>
      </c>
      <c r="C1674" s="40">
        <v>1329</v>
      </c>
      <c r="D1674" s="41">
        <f t="shared" ref="D1674:F1674" si="276">SUM(D1675:D1678)</f>
        <v>0</v>
      </c>
      <c r="E1674" s="41">
        <f t="shared" si="276"/>
        <v>0</v>
      </c>
      <c r="F1674" s="41">
        <f t="shared" si="276"/>
        <v>0</v>
      </c>
    </row>
    <row r="1675" spans="1:6" ht="16" x14ac:dyDescent="0.2">
      <c r="A1675" s="31"/>
      <c r="B1675" s="10" t="s">
        <v>1343</v>
      </c>
      <c r="C1675" s="50">
        <v>290</v>
      </c>
      <c r="D1675" s="33"/>
      <c r="E1675" s="15"/>
      <c r="F1675" s="33"/>
    </row>
    <row r="1676" spans="1:6" ht="16" x14ac:dyDescent="0.2">
      <c r="A1676" s="31"/>
      <c r="B1676" s="10" t="s">
        <v>1344</v>
      </c>
      <c r="C1676" s="50">
        <v>775</v>
      </c>
      <c r="D1676" s="33"/>
      <c r="E1676" s="15"/>
      <c r="F1676" s="33"/>
    </row>
    <row r="1677" spans="1:6" ht="16" x14ac:dyDescent="0.2">
      <c r="A1677" s="31"/>
      <c r="B1677" s="10" t="s">
        <v>1345</v>
      </c>
      <c r="C1677" s="50">
        <v>148</v>
      </c>
      <c r="D1677" s="33"/>
      <c r="E1677" s="15"/>
      <c r="F1677" s="33"/>
    </row>
    <row r="1678" spans="1:6" ht="16" x14ac:dyDescent="0.2">
      <c r="A1678" s="31"/>
      <c r="B1678" s="10" t="s">
        <v>1346</v>
      </c>
      <c r="C1678" s="50">
        <v>116</v>
      </c>
      <c r="D1678" s="33"/>
      <c r="E1678" s="15"/>
      <c r="F1678" s="33"/>
    </row>
    <row r="1679" spans="1:6" ht="16" x14ac:dyDescent="0.2">
      <c r="A1679" s="39">
        <v>14</v>
      </c>
      <c r="B1679" s="12" t="s">
        <v>1768</v>
      </c>
      <c r="C1679" s="40">
        <v>1136</v>
      </c>
      <c r="D1679" s="41">
        <f t="shared" ref="D1679:F1679" si="277">SUM(D1680:D1686)</f>
        <v>0</v>
      </c>
      <c r="E1679" s="41">
        <f t="shared" si="277"/>
        <v>0</v>
      </c>
      <c r="F1679" s="41">
        <f t="shared" si="277"/>
        <v>0</v>
      </c>
    </row>
    <row r="1680" spans="1:6" ht="16" x14ac:dyDescent="0.2">
      <c r="A1680" s="31"/>
      <c r="B1680" s="10" t="s">
        <v>1337</v>
      </c>
      <c r="C1680" s="50">
        <v>638</v>
      </c>
      <c r="D1680" s="33"/>
      <c r="E1680" s="15"/>
      <c r="F1680" s="33"/>
    </row>
    <row r="1681" spans="1:6" ht="16" x14ac:dyDescent="0.2">
      <c r="A1681" s="31"/>
      <c r="B1681" s="10" t="s">
        <v>1338</v>
      </c>
      <c r="C1681" s="50">
        <v>31</v>
      </c>
      <c r="D1681" s="33"/>
      <c r="E1681" s="15"/>
      <c r="F1681" s="33"/>
    </row>
    <row r="1682" spans="1:6" ht="16" x14ac:dyDescent="0.2">
      <c r="A1682" s="31"/>
      <c r="B1682" s="10" t="s">
        <v>1339</v>
      </c>
      <c r="C1682" s="50">
        <v>116</v>
      </c>
      <c r="D1682" s="33"/>
      <c r="E1682" s="15"/>
      <c r="F1682" s="33"/>
    </row>
    <row r="1683" spans="1:6" ht="16" x14ac:dyDescent="0.2">
      <c r="A1683" s="31"/>
      <c r="B1683" s="10" t="s">
        <v>1340</v>
      </c>
      <c r="C1683" s="50">
        <v>134</v>
      </c>
      <c r="D1683" s="33"/>
      <c r="E1683" s="15"/>
      <c r="F1683" s="33"/>
    </row>
    <row r="1684" spans="1:6" ht="16" x14ac:dyDescent="0.2">
      <c r="A1684" s="31"/>
      <c r="B1684" s="10" t="s">
        <v>843</v>
      </c>
      <c r="C1684" s="50">
        <v>123</v>
      </c>
      <c r="D1684" s="33"/>
      <c r="E1684" s="15"/>
      <c r="F1684" s="33"/>
    </row>
    <row r="1685" spans="1:6" ht="16" x14ac:dyDescent="0.2">
      <c r="A1685" s="31"/>
      <c r="B1685" s="10" t="s">
        <v>1341</v>
      </c>
      <c r="C1685" s="50">
        <v>64</v>
      </c>
      <c r="D1685" s="33"/>
      <c r="E1685" s="15"/>
      <c r="F1685" s="33"/>
    </row>
    <row r="1686" spans="1:6" ht="16" x14ac:dyDescent="0.2">
      <c r="A1686" s="31"/>
      <c r="B1686" s="10" t="s">
        <v>1342</v>
      </c>
      <c r="C1686" s="50">
        <v>30</v>
      </c>
      <c r="D1686" s="33"/>
      <c r="E1686" s="15"/>
      <c r="F1686" s="33"/>
    </row>
    <row r="1687" spans="1:6" ht="16" x14ac:dyDescent="0.2">
      <c r="A1687" s="39">
        <v>15</v>
      </c>
      <c r="B1687" s="12" t="s">
        <v>1769</v>
      </c>
      <c r="C1687" s="40">
        <v>1201</v>
      </c>
      <c r="D1687" s="41">
        <f t="shared" ref="D1687:F1687" si="278">SUM(D1688:D1691)</f>
        <v>0</v>
      </c>
      <c r="E1687" s="41">
        <f t="shared" si="278"/>
        <v>0</v>
      </c>
      <c r="F1687" s="41">
        <f t="shared" si="278"/>
        <v>0</v>
      </c>
    </row>
    <row r="1688" spans="1:6" ht="16" x14ac:dyDescent="0.2">
      <c r="A1688" s="31"/>
      <c r="B1688" s="11" t="s">
        <v>791</v>
      </c>
      <c r="C1688" s="50">
        <v>230</v>
      </c>
      <c r="D1688" s="33"/>
      <c r="E1688" s="15"/>
      <c r="F1688" s="33"/>
    </row>
    <row r="1689" spans="1:6" ht="16" x14ac:dyDescent="0.2">
      <c r="A1689" s="31"/>
      <c r="B1689" s="10" t="s">
        <v>1347</v>
      </c>
      <c r="C1689" s="50">
        <v>669</v>
      </c>
      <c r="D1689" s="33"/>
      <c r="E1689" s="15"/>
      <c r="F1689" s="33"/>
    </row>
    <row r="1690" spans="1:6" ht="16" x14ac:dyDescent="0.2">
      <c r="A1690" s="31"/>
      <c r="B1690" s="10" t="s">
        <v>1348</v>
      </c>
      <c r="C1690" s="50">
        <v>21</v>
      </c>
      <c r="D1690" s="33"/>
      <c r="E1690" s="15"/>
      <c r="F1690" s="33"/>
    </row>
    <row r="1691" spans="1:6" ht="16" x14ac:dyDescent="0.2">
      <c r="A1691" s="31"/>
      <c r="B1691" s="10" t="s">
        <v>1349</v>
      </c>
      <c r="C1691" s="50">
        <v>281</v>
      </c>
      <c r="D1691" s="33"/>
      <c r="E1691" s="15"/>
      <c r="F1691" s="33"/>
    </row>
    <row r="1692" spans="1:6" ht="16" x14ac:dyDescent="0.2">
      <c r="A1692" s="39">
        <v>16</v>
      </c>
      <c r="B1692" s="12" t="s">
        <v>1770</v>
      </c>
      <c r="C1692" s="40">
        <v>1963</v>
      </c>
      <c r="D1692" s="41">
        <f t="shared" ref="D1692:F1692" si="279">SUM(D1693:D1695)</f>
        <v>0</v>
      </c>
      <c r="E1692" s="41">
        <f t="shared" si="279"/>
        <v>0</v>
      </c>
      <c r="F1692" s="41">
        <f t="shared" si="279"/>
        <v>0</v>
      </c>
    </row>
    <row r="1693" spans="1:6" ht="16" x14ac:dyDescent="0.2">
      <c r="A1693" s="31"/>
      <c r="B1693" s="10" t="s">
        <v>1350</v>
      </c>
      <c r="C1693" s="50">
        <v>1051</v>
      </c>
      <c r="D1693" s="50"/>
      <c r="E1693" s="50"/>
      <c r="F1693" s="50"/>
    </row>
    <row r="1694" spans="1:6" ht="16" x14ac:dyDescent="0.2">
      <c r="A1694" s="31"/>
      <c r="B1694" s="10" t="s">
        <v>1351</v>
      </c>
      <c r="C1694" s="50">
        <v>51</v>
      </c>
      <c r="D1694" s="50"/>
      <c r="E1694" s="50"/>
      <c r="F1694" s="50"/>
    </row>
    <row r="1695" spans="1:6" ht="16" x14ac:dyDescent="0.2">
      <c r="A1695" s="59"/>
      <c r="B1695" s="10" t="s">
        <v>1352</v>
      </c>
      <c r="C1695" s="50">
        <v>861</v>
      </c>
      <c r="D1695" s="50"/>
      <c r="E1695" s="50"/>
      <c r="F1695" s="50"/>
    </row>
    <row r="1696" spans="1:6" ht="32" x14ac:dyDescent="0.2">
      <c r="A1696" s="58"/>
      <c r="B1696" s="65" t="s">
        <v>28</v>
      </c>
      <c r="C1696" s="24">
        <v>90000</v>
      </c>
      <c r="D1696" s="25">
        <f t="shared" ref="D1696:F1696" si="280">D1697+D1699+D1710+D1719+D1727+D1737+D1743+D1756+D1761+D1771+D1782+D1788+D1792+D1798+D1806</f>
        <v>1</v>
      </c>
      <c r="E1696" s="25">
        <f t="shared" si="280"/>
        <v>1</v>
      </c>
      <c r="F1696" s="25">
        <f t="shared" si="280"/>
        <v>100</v>
      </c>
    </row>
    <row r="1697" spans="1:6" ht="16" x14ac:dyDescent="0.2">
      <c r="A1697" s="39">
        <v>1</v>
      </c>
      <c r="B1697" s="12" t="s">
        <v>1771</v>
      </c>
      <c r="C1697" s="40">
        <v>42465</v>
      </c>
      <c r="D1697" s="41">
        <f t="shared" ref="D1697:E1697" si="281">SUM(D1698)</f>
        <v>1</v>
      </c>
      <c r="E1697" s="41">
        <f t="shared" si="281"/>
        <v>1</v>
      </c>
      <c r="F1697" s="41">
        <f>E1697*100/D1697</f>
        <v>100</v>
      </c>
    </row>
    <row r="1698" spans="1:6" ht="16" x14ac:dyDescent="0.2">
      <c r="A1698" s="31"/>
      <c r="B1698" s="10" t="s">
        <v>1354</v>
      </c>
      <c r="C1698" s="50">
        <v>42465</v>
      </c>
      <c r="D1698" s="33">
        <v>1</v>
      </c>
      <c r="E1698" s="54">
        <v>1</v>
      </c>
      <c r="F1698" s="33">
        <f>E1698*100/D1698</f>
        <v>100</v>
      </c>
    </row>
    <row r="1699" spans="1:6" ht="16" x14ac:dyDescent="0.2">
      <c r="A1699" s="39">
        <v>2</v>
      </c>
      <c r="B1699" s="12" t="s">
        <v>1772</v>
      </c>
      <c r="C1699" s="40">
        <v>1177</v>
      </c>
      <c r="D1699" s="41">
        <f t="shared" ref="D1699:F1699" si="282">SUM(D1700:D1709)</f>
        <v>0</v>
      </c>
      <c r="E1699" s="41">
        <f t="shared" si="282"/>
        <v>0</v>
      </c>
      <c r="F1699" s="41">
        <f t="shared" si="282"/>
        <v>0</v>
      </c>
    </row>
    <row r="1700" spans="1:6" ht="16" x14ac:dyDescent="0.2">
      <c r="A1700" s="31"/>
      <c r="B1700" s="10" t="s">
        <v>1355</v>
      </c>
      <c r="C1700" s="50">
        <v>396</v>
      </c>
      <c r="D1700" s="33"/>
      <c r="E1700" s="15"/>
      <c r="F1700" s="33"/>
    </row>
    <row r="1701" spans="1:6" ht="16" x14ac:dyDescent="0.2">
      <c r="A1701" s="31"/>
      <c r="B1701" s="10" t="s">
        <v>1356</v>
      </c>
      <c r="C1701" s="50">
        <v>18</v>
      </c>
      <c r="D1701" s="33"/>
      <c r="E1701" s="15"/>
      <c r="F1701" s="33"/>
    </row>
    <row r="1702" spans="1:6" ht="16" x14ac:dyDescent="0.2">
      <c r="A1702" s="31"/>
      <c r="B1702" s="10" t="s">
        <v>1357</v>
      </c>
      <c r="C1702" s="50">
        <v>348</v>
      </c>
      <c r="D1702" s="33"/>
      <c r="E1702" s="15"/>
      <c r="F1702" s="33"/>
    </row>
    <row r="1703" spans="1:6" ht="16" x14ac:dyDescent="0.2">
      <c r="A1703" s="31"/>
      <c r="B1703" s="10" t="s">
        <v>915</v>
      </c>
      <c r="C1703" s="50">
        <v>5</v>
      </c>
      <c r="D1703" s="33"/>
      <c r="E1703" s="15"/>
      <c r="F1703" s="33"/>
    </row>
    <row r="1704" spans="1:6" ht="16" x14ac:dyDescent="0.2">
      <c r="A1704" s="31"/>
      <c r="B1704" s="10" t="s">
        <v>1358</v>
      </c>
      <c r="C1704" s="50">
        <v>108</v>
      </c>
      <c r="D1704" s="33"/>
      <c r="E1704" s="15"/>
      <c r="F1704" s="33"/>
    </row>
    <row r="1705" spans="1:6" ht="16" x14ac:dyDescent="0.2">
      <c r="A1705" s="31"/>
      <c r="B1705" s="10" t="s">
        <v>934</v>
      </c>
      <c r="C1705" s="50">
        <v>8</v>
      </c>
      <c r="D1705" s="33"/>
      <c r="E1705" s="15"/>
      <c r="F1705" s="33"/>
    </row>
    <row r="1706" spans="1:6" ht="16" x14ac:dyDescent="0.2">
      <c r="A1706" s="31"/>
      <c r="B1706" s="10" t="s">
        <v>1246</v>
      </c>
      <c r="C1706" s="50">
        <v>5</v>
      </c>
      <c r="D1706" s="33"/>
      <c r="E1706" s="15"/>
      <c r="F1706" s="33"/>
    </row>
    <row r="1707" spans="1:6" ht="16" x14ac:dyDescent="0.2">
      <c r="A1707" s="31"/>
      <c r="B1707" s="10" t="s">
        <v>1359</v>
      </c>
      <c r="C1707" s="50">
        <v>16</v>
      </c>
      <c r="D1707" s="33"/>
      <c r="E1707" s="15"/>
      <c r="F1707" s="33"/>
    </row>
    <row r="1708" spans="1:6" ht="16" x14ac:dyDescent="0.2">
      <c r="A1708" s="31"/>
      <c r="B1708" s="10" t="s">
        <v>1360</v>
      </c>
      <c r="C1708" s="50">
        <v>263</v>
      </c>
      <c r="D1708" s="33"/>
      <c r="E1708" s="15"/>
      <c r="F1708" s="33"/>
    </row>
    <row r="1709" spans="1:6" ht="16" x14ac:dyDescent="0.2">
      <c r="A1709" s="31"/>
      <c r="B1709" s="10" t="s">
        <v>1127</v>
      </c>
      <c r="C1709" s="50">
        <v>11</v>
      </c>
      <c r="D1709" s="33"/>
      <c r="E1709" s="15"/>
      <c r="F1709" s="33"/>
    </row>
    <row r="1710" spans="1:6" ht="16" x14ac:dyDescent="0.2">
      <c r="A1710" s="39">
        <v>3</v>
      </c>
      <c r="B1710" s="12" t="s">
        <v>1593</v>
      </c>
      <c r="C1710" s="40">
        <v>3011</v>
      </c>
      <c r="D1710" s="41">
        <f t="shared" ref="D1710:F1710" si="283">SUM(D1711:D1718)</f>
        <v>0</v>
      </c>
      <c r="E1710" s="41">
        <f t="shared" si="283"/>
        <v>0</v>
      </c>
      <c r="F1710" s="41">
        <f t="shared" si="283"/>
        <v>0</v>
      </c>
    </row>
    <row r="1711" spans="1:6" ht="16" x14ac:dyDescent="0.2">
      <c r="A1711" s="31"/>
      <c r="B1711" s="10" t="s">
        <v>1361</v>
      </c>
      <c r="C1711" s="50">
        <v>1600</v>
      </c>
      <c r="D1711" s="33"/>
      <c r="E1711" s="15"/>
      <c r="F1711" s="33"/>
    </row>
    <row r="1712" spans="1:6" ht="16" x14ac:dyDescent="0.2">
      <c r="A1712" s="31"/>
      <c r="B1712" s="10" t="s">
        <v>1362</v>
      </c>
      <c r="C1712" s="50">
        <v>68</v>
      </c>
      <c r="D1712" s="33"/>
      <c r="E1712" s="15"/>
      <c r="F1712" s="33"/>
    </row>
    <row r="1713" spans="1:6" ht="16" x14ac:dyDescent="0.2">
      <c r="A1713" s="31"/>
      <c r="B1713" s="10" t="s">
        <v>1363</v>
      </c>
      <c r="C1713" s="50">
        <v>301</v>
      </c>
      <c r="D1713" s="33"/>
      <c r="E1713" s="15"/>
      <c r="F1713" s="33"/>
    </row>
    <row r="1714" spans="1:6" ht="16" x14ac:dyDescent="0.2">
      <c r="A1714" s="31"/>
      <c r="B1714" s="10" t="s">
        <v>1364</v>
      </c>
      <c r="C1714" s="50">
        <v>323</v>
      </c>
      <c r="D1714" s="33"/>
      <c r="E1714" s="15"/>
      <c r="F1714" s="33"/>
    </row>
    <row r="1715" spans="1:6" ht="16" x14ac:dyDescent="0.2">
      <c r="A1715" s="31"/>
      <c r="B1715" s="10" t="s">
        <v>1365</v>
      </c>
      <c r="C1715" s="50">
        <v>343</v>
      </c>
      <c r="D1715" s="33"/>
      <c r="E1715" s="15"/>
      <c r="F1715" s="33"/>
    </row>
    <row r="1716" spans="1:6" ht="16" x14ac:dyDescent="0.2">
      <c r="A1716" s="31"/>
      <c r="B1716" s="10" t="s">
        <v>1366</v>
      </c>
      <c r="C1716" s="50">
        <v>30</v>
      </c>
      <c r="D1716" s="33"/>
      <c r="E1716" s="15"/>
      <c r="F1716" s="33"/>
    </row>
    <row r="1717" spans="1:6" ht="16" x14ac:dyDescent="0.2">
      <c r="A1717" s="31"/>
      <c r="B1717" s="10" t="s">
        <v>1367</v>
      </c>
      <c r="C1717" s="50">
        <v>59</v>
      </c>
      <c r="D1717" s="33"/>
      <c r="E1717" s="15"/>
      <c r="F1717" s="33"/>
    </row>
    <row r="1718" spans="1:6" ht="16" x14ac:dyDescent="0.2">
      <c r="A1718" s="31"/>
      <c r="B1718" s="10" t="s">
        <v>851</v>
      </c>
      <c r="C1718" s="50">
        <v>287</v>
      </c>
      <c r="D1718" s="33"/>
      <c r="E1718" s="15"/>
      <c r="F1718" s="33"/>
    </row>
    <row r="1719" spans="1:6" ht="16" x14ac:dyDescent="0.2">
      <c r="A1719" s="39">
        <v>4</v>
      </c>
      <c r="B1719" s="12" t="s">
        <v>1773</v>
      </c>
      <c r="C1719" s="40">
        <v>2078</v>
      </c>
      <c r="D1719" s="41">
        <f t="shared" ref="D1719:F1719" si="284">SUM(D1720:D1726)</f>
        <v>0</v>
      </c>
      <c r="E1719" s="41">
        <f t="shared" si="284"/>
        <v>0</v>
      </c>
      <c r="F1719" s="41">
        <f t="shared" si="284"/>
        <v>0</v>
      </c>
    </row>
    <row r="1720" spans="1:6" ht="16" x14ac:dyDescent="0.2">
      <c r="A1720" s="31"/>
      <c r="B1720" s="10" t="s">
        <v>1368</v>
      </c>
      <c r="C1720" s="50">
        <v>513</v>
      </c>
      <c r="D1720" s="33"/>
      <c r="E1720" s="15"/>
      <c r="F1720" s="33"/>
    </row>
    <row r="1721" spans="1:6" ht="16" x14ac:dyDescent="0.2">
      <c r="A1721" s="31"/>
      <c r="B1721" s="10" t="s">
        <v>896</v>
      </c>
      <c r="C1721" s="50">
        <v>348</v>
      </c>
      <c r="D1721" s="33"/>
      <c r="E1721" s="15"/>
      <c r="F1721" s="33"/>
    </row>
    <row r="1722" spans="1:6" ht="16" x14ac:dyDescent="0.2">
      <c r="A1722" s="31"/>
      <c r="B1722" s="10" t="s">
        <v>1369</v>
      </c>
      <c r="C1722" s="50">
        <v>0</v>
      </c>
      <c r="D1722" s="33"/>
      <c r="E1722" s="15"/>
      <c r="F1722" s="33"/>
    </row>
    <row r="1723" spans="1:6" ht="16" x14ac:dyDescent="0.2">
      <c r="A1723" s="31"/>
      <c r="B1723" s="10" t="s">
        <v>1370</v>
      </c>
      <c r="C1723" s="50">
        <v>128</v>
      </c>
      <c r="D1723" s="33"/>
      <c r="E1723" s="15"/>
      <c r="F1723" s="33"/>
    </row>
    <row r="1724" spans="1:6" ht="16" x14ac:dyDescent="0.2">
      <c r="A1724" s="31"/>
      <c r="B1724" s="10" t="s">
        <v>1371</v>
      </c>
      <c r="C1724" s="50">
        <v>588</v>
      </c>
      <c r="D1724" s="33"/>
      <c r="E1724" s="15"/>
      <c r="F1724" s="33"/>
    </row>
    <row r="1725" spans="1:6" ht="16" x14ac:dyDescent="0.2">
      <c r="A1725" s="31"/>
      <c r="B1725" s="10" t="s">
        <v>1372</v>
      </c>
      <c r="C1725" s="50">
        <v>12</v>
      </c>
      <c r="D1725" s="33"/>
      <c r="E1725" s="15"/>
      <c r="F1725" s="33"/>
    </row>
    <row r="1726" spans="1:6" ht="16" x14ac:dyDescent="0.2">
      <c r="A1726" s="31"/>
      <c r="B1726" s="10" t="s">
        <v>920</v>
      </c>
      <c r="C1726" s="50">
        <v>489</v>
      </c>
      <c r="D1726" s="33"/>
      <c r="E1726" s="15"/>
      <c r="F1726" s="33"/>
    </row>
    <row r="1727" spans="1:6" ht="16" x14ac:dyDescent="0.2">
      <c r="A1727" s="39">
        <v>5</v>
      </c>
      <c r="B1727" s="12" t="s">
        <v>1774</v>
      </c>
      <c r="C1727" s="40">
        <v>1805</v>
      </c>
      <c r="D1727" s="41">
        <f t="shared" ref="D1727:F1727" si="285">SUM(D1728:D1736)</f>
        <v>0</v>
      </c>
      <c r="E1727" s="41">
        <f t="shared" si="285"/>
        <v>0</v>
      </c>
      <c r="F1727" s="41">
        <f t="shared" si="285"/>
        <v>0</v>
      </c>
    </row>
    <row r="1728" spans="1:6" ht="16" x14ac:dyDescent="0.2">
      <c r="A1728" s="31"/>
      <c r="B1728" s="10" t="s">
        <v>1373</v>
      </c>
      <c r="C1728" s="50">
        <v>678</v>
      </c>
      <c r="D1728" s="33"/>
      <c r="E1728" s="15"/>
      <c r="F1728" s="33"/>
    </row>
    <row r="1729" spans="1:6" ht="16" x14ac:dyDescent="0.2">
      <c r="A1729" s="31"/>
      <c r="B1729" s="10" t="s">
        <v>1374</v>
      </c>
      <c r="C1729" s="50">
        <v>17</v>
      </c>
      <c r="D1729" s="33"/>
      <c r="E1729" s="15"/>
      <c r="F1729" s="33"/>
    </row>
    <row r="1730" spans="1:6" ht="16" x14ac:dyDescent="0.2">
      <c r="A1730" s="31"/>
      <c r="B1730" s="10" t="s">
        <v>1375</v>
      </c>
      <c r="C1730" s="50">
        <v>323</v>
      </c>
      <c r="D1730" s="33"/>
      <c r="E1730" s="15"/>
      <c r="F1730" s="33"/>
    </row>
    <row r="1731" spans="1:6" ht="16" x14ac:dyDescent="0.2">
      <c r="A1731" s="31"/>
      <c r="B1731" s="10" t="s">
        <v>1376</v>
      </c>
      <c r="C1731" s="50">
        <v>50</v>
      </c>
      <c r="D1731" s="33"/>
      <c r="E1731" s="15"/>
      <c r="F1731" s="33"/>
    </row>
    <row r="1732" spans="1:6" ht="16" x14ac:dyDescent="0.2">
      <c r="A1732" s="31"/>
      <c r="B1732" s="10" t="s">
        <v>1377</v>
      </c>
      <c r="C1732" s="50">
        <v>202</v>
      </c>
      <c r="D1732" s="33"/>
      <c r="E1732" s="15"/>
      <c r="F1732" s="33"/>
    </row>
    <row r="1733" spans="1:6" ht="16" x14ac:dyDescent="0.2">
      <c r="A1733" s="31"/>
      <c r="B1733" s="10" t="s">
        <v>1378</v>
      </c>
      <c r="C1733" s="50">
        <v>233</v>
      </c>
      <c r="D1733" s="33"/>
      <c r="E1733" s="15"/>
      <c r="F1733" s="33"/>
    </row>
    <row r="1734" spans="1:6" ht="16" x14ac:dyDescent="0.2">
      <c r="A1734" s="31"/>
      <c r="B1734" s="10" t="s">
        <v>1379</v>
      </c>
      <c r="C1734" s="50">
        <v>166</v>
      </c>
      <c r="D1734" s="33"/>
      <c r="E1734" s="15"/>
      <c r="F1734" s="33"/>
    </row>
    <row r="1735" spans="1:6" ht="16" x14ac:dyDescent="0.2">
      <c r="A1735" s="31"/>
      <c r="B1735" s="10" t="s">
        <v>1380</v>
      </c>
      <c r="C1735" s="50">
        <v>35</v>
      </c>
      <c r="D1735" s="33"/>
      <c r="E1735" s="15"/>
      <c r="F1735" s="33"/>
    </row>
    <row r="1736" spans="1:6" ht="16" x14ac:dyDescent="0.2">
      <c r="A1736" s="31"/>
      <c r="B1736" s="10" t="s">
        <v>1381</v>
      </c>
      <c r="C1736" s="50">
        <v>101</v>
      </c>
      <c r="D1736" s="33"/>
      <c r="E1736" s="15"/>
      <c r="F1736" s="33"/>
    </row>
    <row r="1737" spans="1:6" ht="16" x14ac:dyDescent="0.2">
      <c r="A1737" s="39">
        <v>6</v>
      </c>
      <c r="B1737" s="12" t="s">
        <v>1775</v>
      </c>
      <c r="C1737" s="40">
        <v>2827</v>
      </c>
      <c r="D1737" s="41">
        <f t="shared" ref="D1737:F1737" si="286">SUM(D1738:D1742)</f>
        <v>0</v>
      </c>
      <c r="E1737" s="41">
        <f t="shared" si="286"/>
        <v>0</v>
      </c>
      <c r="F1737" s="41">
        <f t="shared" si="286"/>
        <v>0</v>
      </c>
    </row>
    <row r="1738" spans="1:6" ht="16" x14ac:dyDescent="0.2">
      <c r="A1738" s="31"/>
      <c r="B1738" s="10" t="s">
        <v>1392</v>
      </c>
      <c r="C1738" s="50">
        <v>2085</v>
      </c>
      <c r="D1738" s="33"/>
      <c r="E1738" s="15"/>
      <c r="F1738" s="33"/>
    </row>
    <row r="1739" spans="1:6" ht="16" x14ac:dyDescent="0.2">
      <c r="A1739" s="31"/>
      <c r="B1739" s="10" t="s">
        <v>1393</v>
      </c>
      <c r="C1739" s="50">
        <v>628</v>
      </c>
      <c r="D1739" s="33"/>
      <c r="E1739" s="15"/>
      <c r="F1739" s="33"/>
    </row>
    <row r="1740" spans="1:6" ht="16" x14ac:dyDescent="0.2">
      <c r="A1740" s="31"/>
      <c r="B1740" s="10" t="s">
        <v>1394</v>
      </c>
      <c r="C1740" s="50">
        <v>68</v>
      </c>
      <c r="D1740" s="33"/>
      <c r="E1740" s="15"/>
      <c r="F1740" s="33"/>
    </row>
    <row r="1741" spans="1:6" ht="16" x14ac:dyDescent="0.2">
      <c r="A1741" s="31"/>
      <c r="B1741" s="10" t="s">
        <v>1395</v>
      </c>
      <c r="C1741" s="50">
        <v>1</v>
      </c>
      <c r="D1741" s="33"/>
      <c r="E1741" s="15"/>
      <c r="F1741" s="33"/>
    </row>
    <row r="1742" spans="1:6" ht="16" x14ac:dyDescent="0.2">
      <c r="A1742" s="31"/>
      <c r="B1742" s="10" t="s">
        <v>1396</v>
      </c>
      <c r="C1742" s="50">
        <v>45</v>
      </c>
      <c r="D1742" s="33"/>
      <c r="E1742" s="15"/>
      <c r="F1742" s="33"/>
    </row>
    <row r="1743" spans="1:6" ht="16" x14ac:dyDescent="0.2">
      <c r="A1743" s="39">
        <v>7</v>
      </c>
      <c r="B1743" s="12" t="s">
        <v>1660</v>
      </c>
      <c r="C1743" s="40">
        <v>7397</v>
      </c>
      <c r="D1743" s="41">
        <f t="shared" ref="D1743:F1743" si="287">SUM(D1744:D1755)</f>
        <v>0</v>
      </c>
      <c r="E1743" s="41">
        <f t="shared" si="287"/>
        <v>0</v>
      </c>
      <c r="F1743" s="41">
        <f t="shared" si="287"/>
        <v>0</v>
      </c>
    </row>
    <row r="1744" spans="1:6" ht="16" x14ac:dyDescent="0.2">
      <c r="A1744" s="31"/>
      <c r="B1744" s="10" t="s">
        <v>805</v>
      </c>
      <c r="C1744" s="50">
        <v>1552</v>
      </c>
      <c r="D1744" s="33"/>
      <c r="E1744" s="15"/>
      <c r="F1744" s="33"/>
    </row>
    <row r="1745" spans="1:6" ht="16" x14ac:dyDescent="0.2">
      <c r="A1745" s="31"/>
      <c r="B1745" s="10" t="s">
        <v>1382</v>
      </c>
      <c r="C1745" s="50">
        <v>3</v>
      </c>
      <c r="D1745" s="33"/>
      <c r="E1745" s="15"/>
      <c r="F1745" s="33"/>
    </row>
    <row r="1746" spans="1:6" ht="16" x14ac:dyDescent="0.2">
      <c r="A1746" s="31"/>
      <c r="B1746" s="10" t="s">
        <v>1383</v>
      </c>
      <c r="C1746" s="50">
        <v>537</v>
      </c>
      <c r="D1746" s="33"/>
      <c r="E1746" s="15"/>
      <c r="F1746" s="33"/>
    </row>
    <row r="1747" spans="1:6" ht="16" x14ac:dyDescent="0.2">
      <c r="A1747" s="31"/>
      <c r="B1747" s="10" t="s">
        <v>1384</v>
      </c>
      <c r="C1747" s="50">
        <v>193</v>
      </c>
      <c r="D1747" s="33"/>
      <c r="E1747" s="15"/>
      <c r="F1747" s="33"/>
    </row>
    <row r="1748" spans="1:6" ht="16" x14ac:dyDescent="0.2">
      <c r="A1748" s="31"/>
      <c r="B1748" s="10" t="s">
        <v>1385</v>
      </c>
      <c r="C1748" s="50">
        <v>794</v>
      </c>
      <c r="D1748" s="33"/>
      <c r="E1748" s="15"/>
      <c r="F1748" s="33"/>
    </row>
    <row r="1749" spans="1:6" ht="16" x14ac:dyDescent="0.2">
      <c r="A1749" s="31"/>
      <c r="B1749" s="10" t="s">
        <v>1386</v>
      </c>
      <c r="C1749" s="50">
        <v>9</v>
      </c>
      <c r="D1749" s="33"/>
      <c r="E1749" s="15"/>
      <c r="F1749" s="33"/>
    </row>
    <row r="1750" spans="1:6" ht="16" x14ac:dyDescent="0.2">
      <c r="A1750" s="31"/>
      <c r="B1750" s="10" t="s">
        <v>1387</v>
      </c>
      <c r="C1750" s="50">
        <v>10</v>
      </c>
      <c r="D1750" s="33"/>
      <c r="E1750" s="15"/>
      <c r="F1750" s="33"/>
    </row>
    <row r="1751" spans="1:6" ht="16" x14ac:dyDescent="0.2">
      <c r="A1751" s="31"/>
      <c r="B1751" s="10" t="s">
        <v>1388</v>
      </c>
      <c r="C1751" s="50">
        <v>1191</v>
      </c>
      <c r="D1751" s="33"/>
      <c r="E1751" s="15"/>
      <c r="F1751" s="33"/>
    </row>
    <row r="1752" spans="1:6" ht="16" x14ac:dyDescent="0.2">
      <c r="A1752" s="31"/>
      <c r="B1752" s="10" t="s">
        <v>1389</v>
      </c>
      <c r="C1752" s="50">
        <v>39</v>
      </c>
      <c r="D1752" s="33"/>
      <c r="E1752" s="15"/>
      <c r="F1752" s="33"/>
    </row>
    <row r="1753" spans="1:6" ht="16" x14ac:dyDescent="0.2">
      <c r="A1753" s="31"/>
      <c r="B1753" s="10" t="s">
        <v>1390</v>
      </c>
      <c r="C1753" s="50">
        <v>173</v>
      </c>
      <c r="D1753" s="33"/>
      <c r="E1753" s="15"/>
      <c r="F1753" s="33"/>
    </row>
    <row r="1754" spans="1:6" ht="16" x14ac:dyDescent="0.2">
      <c r="A1754" s="31"/>
      <c r="B1754" s="10" t="s">
        <v>1295</v>
      </c>
      <c r="C1754" s="50">
        <v>2825</v>
      </c>
      <c r="D1754" s="33"/>
      <c r="E1754" s="15"/>
      <c r="F1754" s="33"/>
    </row>
    <row r="1755" spans="1:6" ht="16" x14ac:dyDescent="0.2">
      <c r="A1755" s="31"/>
      <c r="B1755" s="10" t="s">
        <v>1391</v>
      </c>
      <c r="C1755" s="50">
        <v>71</v>
      </c>
      <c r="D1755" s="33"/>
      <c r="E1755" s="15"/>
      <c r="F1755" s="33"/>
    </row>
    <row r="1756" spans="1:6" ht="16" x14ac:dyDescent="0.2">
      <c r="A1756" s="39">
        <v>8</v>
      </c>
      <c r="B1756" s="12" t="s">
        <v>1694</v>
      </c>
      <c r="C1756" s="40">
        <v>2612</v>
      </c>
      <c r="D1756" s="41">
        <f t="shared" ref="D1756:F1756" si="288">SUM(D1757:D1760)</f>
        <v>0</v>
      </c>
      <c r="E1756" s="41">
        <f t="shared" si="288"/>
        <v>0</v>
      </c>
      <c r="F1756" s="41">
        <f t="shared" si="288"/>
        <v>0</v>
      </c>
    </row>
    <row r="1757" spans="1:6" ht="16" x14ac:dyDescent="0.2">
      <c r="A1757" s="31"/>
      <c r="B1757" s="10" t="s">
        <v>961</v>
      </c>
      <c r="C1757" s="50">
        <v>1699</v>
      </c>
      <c r="D1757" s="33"/>
      <c r="E1757" s="15"/>
      <c r="F1757" s="33"/>
    </row>
    <row r="1758" spans="1:6" ht="16" x14ac:dyDescent="0.2">
      <c r="A1758" s="31"/>
      <c r="B1758" s="10" t="s">
        <v>1397</v>
      </c>
      <c r="C1758" s="50">
        <v>864</v>
      </c>
      <c r="D1758" s="33"/>
      <c r="E1758" s="15"/>
      <c r="F1758" s="33"/>
    </row>
    <row r="1759" spans="1:6" ht="16" x14ac:dyDescent="0.2">
      <c r="A1759" s="31"/>
      <c r="B1759" s="10" t="s">
        <v>1022</v>
      </c>
      <c r="C1759" s="50">
        <v>29</v>
      </c>
      <c r="D1759" s="33"/>
      <c r="E1759" s="15"/>
      <c r="F1759" s="33"/>
    </row>
    <row r="1760" spans="1:6" ht="16" x14ac:dyDescent="0.2">
      <c r="A1760" s="31"/>
      <c r="B1760" s="10" t="s">
        <v>1269</v>
      </c>
      <c r="C1760" s="50">
        <v>20</v>
      </c>
      <c r="D1760" s="33"/>
      <c r="E1760" s="15"/>
      <c r="F1760" s="33"/>
    </row>
    <row r="1761" spans="1:6" ht="16" x14ac:dyDescent="0.2">
      <c r="A1761" s="39">
        <v>9</v>
      </c>
      <c r="B1761" s="12" t="s">
        <v>1776</v>
      </c>
      <c r="C1761" s="40">
        <v>4036</v>
      </c>
      <c r="D1761" s="41">
        <f t="shared" ref="D1761:F1761" si="289">SUM(D1762:D1770)</f>
        <v>0</v>
      </c>
      <c r="E1761" s="41">
        <f t="shared" si="289"/>
        <v>0</v>
      </c>
      <c r="F1761" s="41">
        <f t="shared" si="289"/>
        <v>0</v>
      </c>
    </row>
    <row r="1762" spans="1:6" ht="16" x14ac:dyDescent="0.2">
      <c r="A1762" s="31"/>
      <c r="B1762" s="10" t="s">
        <v>1398</v>
      </c>
      <c r="C1762" s="50">
        <v>1246</v>
      </c>
      <c r="D1762" s="33"/>
      <c r="E1762" s="15"/>
      <c r="F1762" s="33"/>
    </row>
    <row r="1763" spans="1:6" ht="16" x14ac:dyDescent="0.2">
      <c r="A1763" s="31"/>
      <c r="B1763" s="10" t="s">
        <v>1229</v>
      </c>
      <c r="C1763" s="50">
        <v>623</v>
      </c>
      <c r="D1763" s="33"/>
      <c r="E1763" s="15"/>
      <c r="F1763" s="33"/>
    </row>
    <row r="1764" spans="1:6" ht="16" x14ac:dyDescent="0.2">
      <c r="A1764" s="31"/>
      <c r="B1764" s="10" t="s">
        <v>1399</v>
      </c>
      <c r="C1764" s="50">
        <v>230</v>
      </c>
      <c r="D1764" s="33"/>
      <c r="E1764" s="15"/>
      <c r="F1764" s="33"/>
    </row>
    <row r="1765" spans="1:6" ht="16" x14ac:dyDescent="0.2">
      <c r="A1765" s="31"/>
      <c r="B1765" s="10" t="s">
        <v>1400</v>
      </c>
      <c r="C1765" s="50">
        <v>28</v>
      </c>
      <c r="D1765" s="33"/>
      <c r="E1765" s="15"/>
      <c r="F1765" s="33"/>
    </row>
    <row r="1766" spans="1:6" ht="16" x14ac:dyDescent="0.2">
      <c r="A1766" s="31"/>
      <c r="B1766" s="10" t="s">
        <v>1401</v>
      </c>
      <c r="C1766" s="50">
        <v>337</v>
      </c>
      <c r="D1766" s="33"/>
      <c r="E1766" s="15"/>
      <c r="F1766" s="33"/>
    </row>
    <row r="1767" spans="1:6" ht="16" x14ac:dyDescent="0.2">
      <c r="A1767" s="31"/>
      <c r="B1767" s="10" t="s">
        <v>1402</v>
      </c>
      <c r="C1767" s="50">
        <v>844</v>
      </c>
      <c r="D1767" s="33"/>
      <c r="E1767" s="15"/>
      <c r="F1767" s="33"/>
    </row>
    <row r="1768" spans="1:6" ht="16" x14ac:dyDescent="0.2">
      <c r="A1768" s="31"/>
      <c r="B1768" s="10" t="s">
        <v>1403</v>
      </c>
      <c r="C1768" s="50">
        <v>10</v>
      </c>
      <c r="D1768" s="33"/>
      <c r="E1768" s="15"/>
      <c r="F1768" s="33"/>
    </row>
    <row r="1769" spans="1:6" ht="16" x14ac:dyDescent="0.2">
      <c r="A1769" s="31"/>
      <c r="B1769" s="10" t="s">
        <v>1404</v>
      </c>
      <c r="C1769" s="50">
        <v>548</v>
      </c>
      <c r="D1769" s="33"/>
      <c r="E1769" s="15"/>
      <c r="F1769" s="33"/>
    </row>
    <row r="1770" spans="1:6" ht="16" x14ac:dyDescent="0.2">
      <c r="A1770" s="31"/>
      <c r="B1770" s="10" t="s">
        <v>1405</v>
      </c>
      <c r="C1770" s="50">
        <v>170</v>
      </c>
      <c r="D1770" s="33"/>
      <c r="E1770" s="15"/>
      <c r="F1770" s="33"/>
    </row>
    <row r="1771" spans="1:6" ht="16" x14ac:dyDescent="0.2">
      <c r="A1771" s="39">
        <v>10</v>
      </c>
      <c r="B1771" s="12" t="s">
        <v>1777</v>
      </c>
      <c r="C1771" s="40">
        <v>2245</v>
      </c>
      <c r="D1771" s="41">
        <f t="shared" ref="D1771:F1771" si="290">SUM(D1772:D1781)</f>
        <v>0</v>
      </c>
      <c r="E1771" s="41">
        <f t="shared" si="290"/>
        <v>0</v>
      </c>
      <c r="F1771" s="41">
        <f t="shared" si="290"/>
        <v>0</v>
      </c>
    </row>
    <row r="1772" spans="1:6" ht="16" x14ac:dyDescent="0.2">
      <c r="A1772" s="31"/>
      <c r="B1772" s="10" t="s">
        <v>1406</v>
      </c>
      <c r="C1772" s="50">
        <v>822</v>
      </c>
      <c r="D1772" s="33"/>
      <c r="E1772" s="15"/>
      <c r="F1772" s="33"/>
    </row>
    <row r="1773" spans="1:6" ht="16" x14ac:dyDescent="0.2">
      <c r="A1773" s="31"/>
      <c r="B1773" s="10" t="s">
        <v>1407</v>
      </c>
      <c r="C1773" s="50">
        <v>96</v>
      </c>
      <c r="D1773" s="33"/>
      <c r="E1773" s="15"/>
      <c r="F1773" s="33"/>
    </row>
    <row r="1774" spans="1:6" ht="16" x14ac:dyDescent="0.2">
      <c r="A1774" s="31"/>
      <c r="B1774" s="10" t="s">
        <v>1408</v>
      </c>
      <c r="C1774" s="50">
        <v>20</v>
      </c>
      <c r="D1774" s="33"/>
      <c r="E1774" s="15"/>
      <c r="F1774" s="33"/>
    </row>
    <row r="1775" spans="1:6" ht="16" x14ac:dyDescent="0.2">
      <c r="A1775" s="31"/>
      <c r="B1775" s="10" t="s">
        <v>1409</v>
      </c>
      <c r="C1775" s="50">
        <v>70</v>
      </c>
      <c r="D1775" s="33"/>
      <c r="E1775" s="15"/>
      <c r="F1775" s="33"/>
    </row>
    <row r="1776" spans="1:6" ht="16" x14ac:dyDescent="0.2">
      <c r="A1776" s="31"/>
      <c r="B1776" s="10" t="s">
        <v>1410</v>
      </c>
      <c r="C1776" s="50">
        <v>509</v>
      </c>
      <c r="D1776" s="33"/>
      <c r="E1776" s="15"/>
      <c r="F1776" s="33"/>
    </row>
    <row r="1777" spans="1:6" ht="16" x14ac:dyDescent="0.2">
      <c r="A1777" s="31"/>
      <c r="B1777" s="10" t="s">
        <v>1411</v>
      </c>
      <c r="C1777" s="50">
        <v>0</v>
      </c>
      <c r="D1777" s="33"/>
      <c r="E1777" s="15"/>
      <c r="F1777" s="33"/>
    </row>
    <row r="1778" spans="1:6" ht="16" x14ac:dyDescent="0.2">
      <c r="A1778" s="31"/>
      <c r="B1778" s="10" t="s">
        <v>1412</v>
      </c>
      <c r="C1778" s="50">
        <v>70</v>
      </c>
      <c r="D1778" s="33"/>
      <c r="E1778" s="15"/>
      <c r="F1778" s="33"/>
    </row>
    <row r="1779" spans="1:6" ht="16" x14ac:dyDescent="0.2">
      <c r="A1779" s="31"/>
      <c r="B1779" s="10" t="s">
        <v>1413</v>
      </c>
      <c r="C1779" s="50">
        <v>115</v>
      </c>
      <c r="D1779" s="33"/>
      <c r="E1779" s="15"/>
      <c r="F1779" s="33"/>
    </row>
    <row r="1780" spans="1:6" ht="16" x14ac:dyDescent="0.2">
      <c r="A1780" s="31"/>
      <c r="B1780" s="10" t="s">
        <v>1414</v>
      </c>
      <c r="C1780" s="50">
        <v>514</v>
      </c>
      <c r="D1780" s="33"/>
      <c r="E1780" s="15"/>
      <c r="F1780" s="33"/>
    </row>
    <row r="1781" spans="1:6" ht="16" x14ac:dyDescent="0.2">
      <c r="A1781" s="31"/>
      <c r="B1781" s="10" t="s">
        <v>1415</v>
      </c>
      <c r="C1781" s="50">
        <v>29</v>
      </c>
      <c r="D1781" s="33"/>
      <c r="E1781" s="15"/>
      <c r="F1781" s="33"/>
    </row>
    <row r="1782" spans="1:6" ht="16" x14ac:dyDescent="0.2">
      <c r="A1782" s="39">
        <v>11</v>
      </c>
      <c r="B1782" s="12" t="s">
        <v>1778</v>
      </c>
      <c r="C1782" s="40">
        <v>7336</v>
      </c>
      <c r="D1782" s="41">
        <f t="shared" ref="D1782:F1782" si="291">SUM(D1783:D1787)</f>
        <v>0</v>
      </c>
      <c r="E1782" s="41">
        <f t="shared" si="291"/>
        <v>0</v>
      </c>
      <c r="F1782" s="41">
        <f t="shared" si="291"/>
        <v>0</v>
      </c>
    </row>
    <row r="1783" spans="1:6" ht="16" x14ac:dyDescent="0.2">
      <c r="A1783" s="31"/>
      <c r="B1783" s="10" t="s">
        <v>1416</v>
      </c>
      <c r="C1783" s="50">
        <v>6048</v>
      </c>
      <c r="D1783" s="33"/>
      <c r="E1783" s="15"/>
      <c r="F1783" s="33"/>
    </row>
    <row r="1784" spans="1:6" ht="16" x14ac:dyDescent="0.2">
      <c r="A1784" s="31"/>
      <c r="B1784" s="10" t="s">
        <v>1417</v>
      </c>
      <c r="C1784" s="50">
        <v>532</v>
      </c>
      <c r="D1784" s="33"/>
      <c r="E1784" s="15"/>
      <c r="F1784" s="33"/>
    </row>
    <row r="1785" spans="1:6" ht="16" x14ac:dyDescent="0.2">
      <c r="A1785" s="31"/>
      <c r="B1785" s="10" t="s">
        <v>1418</v>
      </c>
      <c r="C1785" s="50">
        <v>33</v>
      </c>
      <c r="D1785" s="33"/>
      <c r="E1785" s="15"/>
      <c r="F1785" s="33"/>
    </row>
    <row r="1786" spans="1:6" ht="16" x14ac:dyDescent="0.2">
      <c r="A1786" s="31"/>
      <c r="B1786" s="10" t="s">
        <v>1419</v>
      </c>
      <c r="C1786" s="50">
        <v>201</v>
      </c>
      <c r="D1786" s="33"/>
      <c r="E1786" s="15"/>
      <c r="F1786" s="33"/>
    </row>
    <row r="1787" spans="1:6" ht="16" x14ac:dyDescent="0.2">
      <c r="A1787" s="31"/>
      <c r="B1787" s="10" t="s">
        <v>1420</v>
      </c>
      <c r="C1787" s="50">
        <v>522</v>
      </c>
      <c r="D1787" s="33"/>
      <c r="E1787" s="15"/>
      <c r="F1787" s="33"/>
    </row>
    <row r="1788" spans="1:6" ht="16" x14ac:dyDescent="0.2">
      <c r="A1788" s="39">
        <v>12</v>
      </c>
      <c r="B1788" s="12" t="s">
        <v>1779</v>
      </c>
      <c r="C1788" s="40">
        <v>1860</v>
      </c>
      <c r="D1788" s="41">
        <f t="shared" ref="D1788:F1788" si="292">SUM(D1789:D1791)</f>
        <v>0</v>
      </c>
      <c r="E1788" s="41">
        <f t="shared" si="292"/>
        <v>0</v>
      </c>
      <c r="F1788" s="41">
        <f t="shared" si="292"/>
        <v>0</v>
      </c>
    </row>
    <row r="1789" spans="1:6" ht="16" x14ac:dyDescent="0.2">
      <c r="A1789" s="31"/>
      <c r="B1789" s="10" t="s">
        <v>1421</v>
      </c>
      <c r="C1789" s="50">
        <v>1273</v>
      </c>
      <c r="D1789" s="33"/>
      <c r="E1789" s="15"/>
      <c r="F1789" s="33"/>
    </row>
    <row r="1790" spans="1:6" ht="16" x14ac:dyDescent="0.2">
      <c r="A1790" s="31"/>
      <c r="B1790" s="10" t="s">
        <v>1422</v>
      </c>
      <c r="C1790" s="50">
        <v>286</v>
      </c>
      <c r="D1790" s="33"/>
      <c r="E1790" s="15"/>
      <c r="F1790" s="33"/>
    </row>
    <row r="1791" spans="1:6" ht="16" x14ac:dyDescent="0.2">
      <c r="A1791" s="31"/>
      <c r="B1791" s="10" t="s">
        <v>1423</v>
      </c>
      <c r="C1791" s="50">
        <v>301</v>
      </c>
      <c r="D1791" s="33"/>
      <c r="E1791" s="15"/>
      <c r="F1791" s="33"/>
    </row>
    <row r="1792" spans="1:6" ht="16" x14ac:dyDescent="0.2">
      <c r="A1792" s="39">
        <v>13</v>
      </c>
      <c r="B1792" s="12" t="s">
        <v>1780</v>
      </c>
      <c r="C1792" s="40">
        <v>6172</v>
      </c>
      <c r="D1792" s="41">
        <f t="shared" ref="D1792:F1792" si="293">SUM(D1793:D1797)</f>
        <v>0</v>
      </c>
      <c r="E1792" s="41">
        <f t="shared" si="293"/>
        <v>0</v>
      </c>
      <c r="F1792" s="41">
        <f t="shared" si="293"/>
        <v>0</v>
      </c>
    </row>
    <row r="1793" spans="1:6" ht="16" x14ac:dyDescent="0.2">
      <c r="A1793" s="31"/>
      <c r="B1793" s="10" t="s">
        <v>1424</v>
      </c>
      <c r="C1793" s="50">
        <v>5439</v>
      </c>
      <c r="D1793" s="33"/>
      <c r="E1793" s="15"/>
      <c r="F1793" s="33"/>
    </row>
    <row r="1794" spans="1:6" ht="16" x14ac:dyDescent="0.2">
      <c r="A1794" s="31"/>
      <c r="B1794" s="10" t="s">
        <v>1425</v>
      </c>
      <c r="C1794" s="50">
        <v>662</v>
      </c>
      <c r="D1794" s="33"/>
      <c r="E1794" s="15"/>
      <c r="F1794" s="33"/>
    </row>
    <row r="1795" spans="1:6" ht="16" x14ac:dyDescent="0.2">
      <c r="A1795" s="31"/>
      <c r="B1795" s="10" t="s">
        <v>1234</v>
      </c>
      <c r="C1795" s="50">
        <v>8</v>
      </c>
      <c r="D1795" s="33"/>
      <c r="E1795" s="15"/>
      <c r="F1795" s="33"/>
    </row>
    <row r="1796" spans="1:6" ht="16" x14ac:dyDescent="0.2">
      <c r="A1796" s="31"/>
      <c r="B1796" s="10" t="s">
        <v>1426</v>
      </c>
      <c r="C1796" s="50">
        <v>39</v>
      </c>
      <c r="D1796" s="33"/>
      <c r="E1796" s="15"/>
      <c r="F1796" s="33"/>
    </row>
    <row r="1797" spans="1:6" ht="16" x14ac:dyDescent="0.2">
      <c r="A1797" s="31"/>
      <c r="B1797" s="10" t="s">
        <v>1427</v>
      </c>
      <c r="C1797" s="50">
        <v>24</v>
      </c>
      <c r="D1797" s="33"/>
      <c r="E1797" s="15"/>
      <c r="F1797" s="33"/>
    </row>
    <row r="1798" spans="1:6" ht="16" x14ac:dyDescent="0.2">
      <c r="A1798" s="39">
        <v>14</v>
      </c>
      <c r="B1798" s="12" t="s">
        <v>1781</v>
      </c>
      <c r="C1798" s="40">
        <v>1700</v>
      </c>
      <c r="D1798" s="41">
        <f t="shared" ref="D1798:F1798" si="294">SUM(D1799:D1805)</f>
        <v>0</v>
      </c>
      <c r="E1798" s="41">
        <f t="shared" si="294"/>
        <v>0</v>
      </c>
      <c r="F1798" s="41">
        <f t="shared" si="294"/>
        <v>0</v>
      </c>
    </row>
    <row r="1799" spans="1:6" ht="16" x14ac:dyDescent="0.2">
      <c r="A1799" s="31"/>
      <c r="B1799" s="10" t="s">
        <v>1428</v>
      </c>
      <c r="C1799" s="50">
        <v>518</v>
      </c>
      <c r="D1799" s="33"/>
      <c r="E1799" s="15"/>
      <c r="F1799" s="33"/>
    </row>
    <row r="1800" spans="1:6" ht="16" x14ac:dyDescent="0.2">
      <c r="A1800" s="31"/>
      <c r="B1800" s="10" t="s">
        <v>1429</v>
      </c>
      <c r="C1800" s="50">
        <v>356</v>
      </c>
      <c r="D1800" s="33"/>
      <c r="E1800" s="15"/>
      <c r="F1800" s="33"/>
    </row>
    <row r="1801" spans="1:6" ht="16" x14ac:dyDescent="0.2">
      <c r="A1801" s="31"/>
      <c r="B1801" s="10" t="s">
        <v>1430</v>
      </c>
      <c r="C1801" s="50">
        <v>27</v>
      </c>
      <c r="D1801" s="33"/>
      <c r="E1801" s="15"/>
      <c r="F1801" s="33"/>
    </row>
    <row r="1802" spans="1:6" ht="16" x14ac:dyDescent="0.2">
      <c r="A1802" s="31"/>
      <c r="B1802" s="10" t="s">
        <v>1431</v>
      </c>
      <c r="C1802" s="50">
        <v>5</v>
      </c>
      <c r="D1802" s="33"/>
      <c r="E1802" s="15"/>
      <c r="F1802" s="33"/>
    </row>
    <row r="1803" spans="1:6" ht="16" x14ac:dyDescent="0.2">
      <c r="A1803" s="31"/>
      <c r="B1803" s="10" t="s">
        <v>906</v>
      </c>
      <c r="C1803" s="50">
        <v>21</v>
      </c>
      <c r="D1803" s="33"/>
      <c r="E1803" s="15"/>
      <c r="F1803" s="33"/>
    </row>
    <row r="1804" spans="1:6" ht="16" x14ac:dyDescent="0.2">
      <c r="A1804" s="31"/>
      <c r="B1804" s="10" t="s">
        <v>1432</v>
      </c>
      <c r="C1804" s="50">
        <v>70</v>
      </c>
      <c r="D1804" s="33"/>
      <c r="E1804" s="15"/>
      <c r="F1804" s="33"/>
    </row>
    <row r="1805" spans="1:6" ht="16" x14ac:dyDescent="0.2">
      <c r="A1805" s="31"/>
      <c r="B1805" s="10" t="s">
        <v>1433</v>
      </c>
      <c r="C1805" s="50">
        <v>703</v>
      </c>
      <c r="D1805" s="33"/>
      <c r="E1805" s="15"/>
      <c r="F1805" s="33"/>
    </row>
    <row r="1806" spans="1:6" ht="16" x14ac:dyDescent="0.2">
      <c r="A1806" s="39">
        <v>15</v>
      </c>
      <c r="B1806" s="12" t="s">
        <v>1353</v>
      </c>
      <c r="C1806" s="40">
        <v>3314</v>
      </c>
      <c r="D1806" s="41">
        <f t="shared" ref="D1806:F1806" si="295">SUM(D1807:D1814)</f>
        <v>0</v>
      </c>
      <c r="E1806" s="41">
        <f t="shared" si="295"/>
        <v>0</v>
      </c>
      <c r="F1806" s="41">
        <f t="shared" si="295"/>
        <v>0</v>
      </c>
    </row>
    <row r="1807" spans="1:6" ht="16" x14ac:dyDescent="0.2">
      <c r="A1807" s="31"/>
      <c r="B1807" s="10" t="s">
        <v>1434</v>
      </c>
      <c r="C1807" s="50">
        <v>763</v>
      </c>
      <c r="D1807" s="33"/>
      <c r="E1807" s="15"/>
      <c r="F1807" s="33"/>
    </row>
    <row r="1808" spans="1:6" ht="16" x14ac:dyDescent="0.2">
      <c r="A1808" s="31"/>
      <c r="B1808" s="10" t="s">
        <v>1435</v>
      </c>
      <c r="C1808" s="50">
        <v>79</v>
      </c>
      <c r="D1808" s="33"/>
      <c r="E1808" s="15"/>
      <c r="F1808" s="33"/>
    </row>
    <row r="1809" spans="1:6" ht="16" x14ac:dyDescent="0.2">
      <c r="A1809" s="31"/>
      <c r="B1809" s="10" t="s">
        <v>1436</v>
      </c>
      <c r="C1809" s="50">
        <v>684</v>
      </c>
      <c r="D1809" s="33"/>
      <c r="E1809" s="15"/>
      <c r="F1809" s="33"/>
    </row>
    <row r="1810" spans="1:6" ht="16" x14ac:dyDescent="0.2">
      <c r="A1810" s="31"/>
      <c r="B1810" s="10" t="s">
        <v>1437</v>
      </c>
      <c r="C1810" s="50">
        <v>721</v>
      </c>
      <c r="D1810" s="33"/>
      <c r="E1810" s="15"/>
      <c r="F1810" s="33"/>
    </row>
    <row r="1811" spans="1:6" ht="16" x14ac:dyDescent="0.2">
      <c r="A1811" s="31"/>
      <c r="B1811" s="10" t="s">
        <v>1438</v>
      </c>
      <c r="C1811" s="50">
        <v>178</v>
      </c>
      <c r="D1811" s="33"/>
      <c r="E1811" s="15"/>
      <c r="F1811" s="33"/>
    </row>
    <row r="1812" spans="1:6" ht="16" x14ac:dyDescent="0.2">
      <c r="A1812" s="31"/>
      <c r="B1812" s="10" t="s">
        <v>1050</v>
      </c>
      <c r="C1812" s="50">
        <v>408</v>
      </c>
      <c r="D1812" s="33"/>
      <c r="E1812" s="15"/>
      <c r="F1812" s="33"/>
    </row>
    <row r="1813" spans="1:6" ht="16" x14ac:dyDescent="0.2">
      <c r="A1813" s="31"/>
      <c r="B1813" s="10" t="s">
        <v>1439</v>
      </c>
      <c r="C1813" s="50">
        <v>116</v>
      </c>
      <c r="D1813" s="33"/>
      <c r="E1813" s="15"/>
      <c r="F1813" s="33"/>
    </row>
    <row r="1814" spans="1:6" ht="16" x14ac:dyDescent="0.2">
      <c r="A1814" s="59"/>
      <c r="B1814" s="10" t="s">
        <v>1440</v>
      </c>
      <c r="C1814" s="64">
        <v>365</v>
      </c>
      <c r="D1814" s="33"/>
      <c r="E1814" s="15"/>
      <c r="F1814" s="33"/>
    </row>
    <row r="1815" spans="1:6" ht="16" x14ac:dyDescent="0.2">
      <c r="A1815" s="57"/>
      <c r="B1815" s="55" t="s">
        <v>29</v>
      </c>
      <c r="C1815" s="56">
        <v>57400</v>
      </c>
      <c r="D1815" s="25">
        <f t="shared" ref="D1815:E1815" si="296">D1816+D1821+D1830+D1832+D1837+D1842+D1853+D1860+D1865+D1871+D1877+D1883+D1888+D1895+D1901+D1906+D1913</f>
        <v>1</v>
      </c>
      <c r="E1815" s="25">
        <f t="shared" si="296"/>
        <v>1</v>
      </c>
      <c r="F1815" s="86">
        <f t="shared" ref="F1815:F1816" si="297">E1815*100/D1815</f>
        <v>100</v>
      </c>
    </row>
    <row r="1816" spans="1:6" ht="16" x14ac:dyDescent="0.2">
      <c r="A1816" s="39">
        <v>1</v>
      </c>
      <c r="B1816" s="12" t="s">
        <v>1782</v>
      </c>
      <c r="C1816" s="40">
        <v>24914</v>
      </c>
      <c r="D1816" s="41">
        <f t="shared" ref="D1816:E1816" si="298">SUM(D1817:D1820)</f>
        <v>1</v>
      </c>
      <c r="E1816" s="41">
        <f t="shared" si="298"/>
        <v>1</v>
      </c>
      <c r="F1816" s="41">
        <f t="shared" si="297"/>
        <v>100</v>
      </c>
    </row>
    <row r="1817" spans="1:6" ht="16" x14ac:dyDescent="0.2">
      <c r="A1817" s="31"/>
      <c r="B1817" s="10" t="s">
        <v>10</v>
      </c>
      <c r="C1817" s="50">
        <v>24526</v>
      </c>
      <c r="D1817" s="33">
        <v>1</v>
      </c>
      <c r="E1817" s="15">
        <v>1</v>
      </c>
      <c r="F1817" s="33">
        <f>E1817*100/D1817</f>
        <v>100</v>
      </c>
    </row>
    <row r="1818" spans="1:6" ht="16" x14ac:dyDescent="0.2">
      <c r="A1818" s="31"/>
      <c r="B1818" s="10" t="s">
        <v>1441</v>
      </c>
      <c r="C1818" s="50">
        <v>135</v>
      </c>
      <c r="D1818" s="33"/>
      <c r="E1818" s="15"/>
      <c r="F1818" s="33"/>
    </row>
    <row r="1819" spans="1:6" ht="16" x14ac:dyDescent="0.2">
      <c r="A1819" s="31"/>
      <c r="B1819" s="10" t="s">
        <v>1442</v>
      </c>
      <c r="C1819" s="50">
        <v>109</v>
      </c>
      <c r="D1819" s="33"/>
      <c r="E1819" s="15"/>
      <c r="F1819" s="33"/>
    </row>
    <row r="1820" spans="1:6" ht="16" x14ac:dyDescent="0.2">
      <c r="A1820" s="31"/>
      <c r="B1820" s="10" t="s">
        <v>1443</v>
      </c>
      <c r="C1820" s="50">
        <v>144</v>
      </c>
      <c r="D1820" s="33"/>
      <c r="E1820" s="15"/>
      <c r="F1820" s="33"/>
    </row>
    <row r="1821" spans="1:6" ht="16" x14ac:dyDescent="0.2">
      <c r="A1821" s="39">
        <v>2</v>
      </c>
      <c r="B1821" s="12" t="s">
        <v>1783</v>
      </c>
      <c r="C1821" s="40">
        <v>8031</v>
      </c>
      <c r="D1821" s="41">
        <f t="shared" ref="D1821:F1821" si="299">SUM(D1822:D1829)</f>
        <v>0</v>
      </c>
      <c r="E1821" s="41">
        <f t="shared" si="299"/>
        <v>0</v>
      </c>
      <c r="F1821" s="41">
        <f t="shared" si="299"/>
        <v>0</v>
      </c>
    </row>
    <row r="1822" spans="1:6" ht="16" x14ac:dyDescent="0.2">
      <c r="A1822" s="31"/>
      <c r="B1822" s="10" t="s">
        <v>1444</v>
      </c>
      <c r="C1822" s="50">
        <v>7914</v>
      </c>
      <c r="D1822" s="33"/>
      <c r="E1822" s="15"/>
      <c r="F1822" s="33"/>
    </row>
    <row r="1823" spans="1:6" ht="16" x14ac:dyDescent="0.2">
      <c r="A1823" s="31"/>
      <c r="B1823" s="10" t="s">
        <v>1445</v>
      </c>
      <c r="C1823" s="50">
        <v>39</v>
      </c>
      <c r="D1823" s="33"/>
      <c r="E1823" s="15"/>
      <c r="F1823" s="33"/>
    </row>
    <row r="1824" spans="1:6" ht="16" x14ac:dyDescent="0.2">
      <c r="A1824" s="31"/>
      <c r="B1824" s="10" t="s">
        <v>1446</v>
      </c>
      <c r="C1824" s="50">
        <v>4</v>
      </c>
      <c r="D1824" s="33"/>
      <c r="E1824" s="15"/>
      <c r="F1824" s="33"/>
    </row>
    <row r="1825" spans="1:6" ht="16" x14ac:dyDescent="0.2">
      <c r="A1825" s="31"/>
      <c r="B1825" s="10" t="s">
        <v>1447</v>
      </c>
      <c r="C1825" s="50">
        <v>2</v>
      </c>
      <c r="D1825" s="33"/>
      <c r="E1825" s="15"/>
      <c r="F1825" s="33"/>
    </row>
    <row r="1826" spans="1:6" ht="16" x14ac:dyDescent="0.2">
      <c r="A1826" s="31"/>
      <c r="B1826" s="10" t="s">
        <v>1448</v>
      </c>
      <c r="C1826" s="50">
        <v>22</v>
      </c>
      <c r="D1826" s="33"/>
      <c r="E1826" s="15"/>
      <c r="F1826" s="33"/>
    </row>
    <row r="1827" spans="1:6" ht="16" x14ac:dyDescent="0.2">
      <c r="A1827" s="31"/>
      <c r="B1827" s="10" t="s">
        <v>1449</v>
      </c>
      <c r="C1827" s="50">
        <v>16</v>
      </c>
      <c r="D1827" s="33"/>
      <c r="E1827" s="15"/>
      <c r="F1827" s="33"/>
    </row>
    <row r="1828" spans="1:6" ht="16" x14ac:dyDescent="0.2">
      <c r="A1828" s="31"/>
      <c r="B1828" s="10" t="s">
        <v>1450</v>
      </c>
      <c r="C1828" s="50">
        <v>21</v>
      </c>
      <c r="D1828" s="33"/>
      <c r="E1828" s="15"/>
      <c r="F1828" s="33"/>
    </row>
    <row r="1829" spans="1:6" ht="16" x14ac:dyDescent="0.2">
      <c r="A1829" s="31"/>
      <c r="B1829" s="10" t="s">
        <v>1451</v>
      </c>
      <c r="C1829" s="50">
        <v>13</v>
      </c>
      <c r="D1829" s="33"/>
      <c r="E1829" s="15"/>
      <c r="F1829" s="33"/>
    </row>
    <row r="1830" spans="1:6" ht="16" x14ac:dyDescent="0.2">
      <c r="A1830" s="39">
        <v>3</v>
      </c>
      <c r="B1830" s="12" t="s">
        <v>1784</v>
      </c>
      <c r="C1830" s="40">
        <v>2796</v>
      </c>
      <c r="D1830" s="41">
        <f t="shared" ref="D1830:F1830" si="300">SUM(D1831)</f>
        <v>0</v>
      </c>
      <c r="E1830" s="41">
        <f t="shared" si="300"/>
        <v>0</v>
      </c>
      <c r="F1830" s="41">
        <f t="shared" si="300"/>
        <v>0</v>
      </c>
    </row>
    <row r="1831" spans="1:6" ht="16" x14ac:dyDescent="0.2">
      <c r="A1831" s="31"/>
      <c r="B1831" s="10" t="s">
        <v>1452</v>
      </c>
      <c r="C1831" s="50">
        <v>2796</v>
      </c>
      <c r="D1831" s="33"/>
      <c r="E1831" s="15"/>
      <c r="F1831" s="33"/>
    </row>
    <row r="1832" spans="1:6" ht="16" x14ac:dyDescent="0.2">
      <c r="A1832" s="39">
        <v>4</v>
      </c>
      <c r="B1832" s="12" t="s">
        <v>1671</v>
      </c>
      <c r="C1832" s="40">
        <v>1496</v>
      </c>
      <c r="D1832" s="41">
        <f t="shared" ref="D1832:F1832" si="301">SUM(D1833:D1836)</f>
        <v>0</v>
      </c>
      <c r="E1832" s="41">
        <f t="shared" si="301"/>
        <v>0</v>
      </c>
      <c r="F1832" s="41">
        <f t="shared" si="301"/>
        <v>0</v>
      </c>
    </row>
    <row r="1833" spans="1:6" ht="16" x14ac:dyDescent="0.2">
      <c r="A1833" s="31"/>
      <c r="B1833" s="10" t="s">
        <v>835</v>
      </c>
      <c r="C1833" s="50">
        <v>1004</v>
      </c>
      <c r="D1833" s="33"/>
      <c r="E1833" s="15"/>
      <c r="F1833" s="33"/>
    </row>
    <row r="1834" spans="1:6" ht="16" x14ac:dyDescent="0.2">
      <c r="A1834" s="31"/>
      <c r="B1834" s="10" t="s">
        <v>733</v>
      </c>
      <c r="C1834" s="50">
        <v>136</v>
      </c>
      <c r="D1834" s="33"/>
      <c r="E1834" s="15"/>
      <c r="F1834" s="33"/>
    </row>
    <row r="1835" spans="1:6" ht="16" x14ac:dyDescent="0.2">
      <c r="A1835" s="31"/>
      <c r="B1835" s="10" t="s">
        <v>1453</v>
      </c>
      <c r="C1835" s="50">
        <v>316</v>
      </c>
      <c r="D1835" s="33"/>
      <c r="E1835" s="15"/>
      <c r="F1835" s="33"/>
    </row>
    <row r="1836" spans="1:6" ht="16" x14ac:dyDescent="0.2">
      <c r="A1836" s="31"/>
      <c r="B1836" s="10" t="s">
        <v>1454</v>
      </c>
      <c r="C1836" s="50">
        <v>40</v>
      </c>
      <c r="D1836" s="33"/>
      <c r="E1836" s="15"/>
      <c r="F1836" s="33"/>
    </row>
    <row r="1837" spans="1:6" ht="16" x14ac:dyDescent="0.2">
      <c r="A1837" s="39">
        <v>5</v>
      </c>
      <c r="B1837" s="12" t="s">
        <v>1785</v>
      </c>
      <c r="C1837" s="40">
        <v>1265</v>
      </c>
      <c r="D1837" s="41">
        <f t="shared" ref="D1837:F1837" si="302">SUM(D1838:D1841)</f>
        <v>0</v>
      </c>
      <c r="E1837" s="41">
        <f t="shared" si="302"/>
        <v>0</v>
      </c>
      <c r="F1837" s="41">
        <f t="shared" si="302"/>
        <v>0</v>
      </c>
    </row>
    <row r="1838" spans="1:6" ht="16" x14ac:dyDescent="0.2">
      <c r="A1838" s="31"/>
      <c r="B1838" s="10" t="s">
        <v>1455</v>
      </c>
      <c r="C1838" s="50">
        <v>879</v>
      </c>
      <c r="D1838" s="33"/>
      <c r="E1838" s="15"/>
      <c r="F1838" s="33"/>
    </row>
    <row r="1839" spans="1:6" ht="16" x14ac:dyDescent="0.2">
      <c r="A1839" s="31"/>
      <c r="B1839" s="10" t="s">
        <v>1456</v>
      </c>
      <c r="C1839" s="50">
        <v>28</v>
      </c>
      <c r="D1839" s="33"/>
      <c r="E1839" s="15"/>
      <c r="F1839" s="33"/>
    </row>
    <row r="1840" spans="1:6" ht="16" x14ac:dyDescent="0.2">
      <c r="A1840" s="31"/>
      <c r="B1840" s="10" t="s">
        <v>1457</v>
      </c>
      <c r="C1840" s="50">
        <v>338</v>
      </c>
      <c r="D1840" s="33"/>
      <c r="E1840" s="15"/>
      <c r="F1840" s="33"/>
    </row>
    <row r="1841" spans="1:6" ht="16" x14ac:dyDescent="0.2">
      <c r="A1841" s="31"/>
      <c r="B1841" s="10" t="s">
        <v>1458</v>
      </c>
      <c r="C1841" s="50">
        <v>20</v>
      </c>
      <c r="D1841" s="33"/>
      <c r="E1841" s="15"/>
      <c r="F1841" s="33"/>
    </row>
    <row r="1842" spans="1:6" ht="16" x14ac:dyDescent="0.2">
      <c r="A1842" s="39">
        <v>6</v>
      </c>
      <c r="B1842" s="12" t="s">
        <v>1786</v>
      </c>
      <c r="C1842" s="40">
        <v>1589</v>
      </c>
      <c r="D1842" s="41">
        <f t="shared" ref="D1842:F1842" si="303">SUM(D1843:D1852)</f>
        <v>0</v>
      </c>
      <c r="E1842" s="41">
        <f t="shared" si="303"/>
        <v>0</v>
      </c>
      <c r="F1842" s="41">
        <f t="shared" si="303"/>
        <v>0</v>
      </c>
    </row>
    <row r="1843" spans="1:6" ht="16" x14ac:dyDescent="0.2">
      <c r="A1843" s="31"/>
      <c r="B1843" s="10" t="s">
        <v>1459</v>
      </c>
      <c r="C1843" s="50">
        <v>960</v>
      </c>
      <c r="D1843" s="33"/>
      <c r="E1843" s="15"/>
      <c r="F1843" s="33"/>
    </row>
    <row r="1844" spans="1:6" ht="16" x14ac:dyDescent="0.2">
      <c r="A1844" s="31"/>
      <c r="B1844" s="10" t="s">
        <v>930</v>
      </c>
      <c r="C1844" s="50">
        <v>39</v>
      </c>
      <c r="D1844" s="33"/>
      <c r="E1844" s="15"/>
      <c r="F1844" s="33"/>
    </row>
    <row r="1845" spans="1:6" ht="16" x14ac:dyDescent="0.2">
      <c r="A1845" s="31"/>
      <c r="B1845" s="10" t="s">
        <v>1460</v>
      </c>
      <c r="C1845" s="50">
        <v>30</v>
      </c>
      <c r="D1845" s="33"/>
      <c r="E1845" s="15"/>
      <c r="F1845" s="33"/>
    </row>
    <row r="1846" spans="1:6" ht="16" x14ac:dyDescent="0.2">
      <c r="A1846" s="31"/>
      <c r="B1846" s="10" t="s">
        <v>1461</v>
      </c>
      <c r="C1846" s="50">
        <v>103</v>
      </c>
      <c r="D1846" s="33"/>
      <c r="E1846" s="15"/>
      <c r="F1846" s="33"/>
    </row>
    <row r="1847" spans="1:6" ht="16" x14ac:dyDescent="0.2">
      <c r="A1847" s="31"/>
      <c r="B1847" s="10" t="s">
        <v>1462</v>
      </c>
      <c r="C1847" s="50">
        <v>34</v>
      </c>
      <c r="D1847" s="33"/>
      <c r="E1847" s="15"/>
      <c r="F1847" s="33"/>
    </row>
    <row r="1848" spans="1:6" ht="16" x14ac:dyDescent="0.2">
      <c r="A1848" s="31"/>
      <c r="B1848" s="10" t="s">
        <v>1463</v>
      </c>
      <c r="C1848" s="50">
        <v>45</v>
      </c>
      <c r="D1848" s="33"/>
      <c r="E1848" s="15"/>
      <c r="F1848" s="33"/>
    </row>
    <row r="1849" spans="1:6" ht="16" x14ac:dyDescent="0.2">
      <c r="A1849" s="31"/>
      <c r="B1849" s="10" t="s">
        <v>1464</v>
      </c>
      <c r="C1849" s="50">
        <v>134</v>
      </c>
      <c r="D1849" s="33"/>
      <c r="E1849" s="15"/>
      <c r="F1849" s="33"/>
    </row>
    <row r="1850" spans="1:6" ht="16" x14ac:dyDescent="0.2">
      <c r="A1850" s="31"/>
      <c r="B1850" s="10" t="s">
        <v>1437</v>
      </c>
      <c r="C1850" s="50">
        <v>167</v>
      </c>
      <c r="D1850" s="33"/>
      <c r="E1850" s="15"/>
      <c r="F1850" s="33"/>
    </row>
    <row r="1851" spans="1:6" ht="16" x14ac:dyDescent="0.2">
      <c r="A1851" s="31"/>
      <c r="B1851" s="10" t="s">
        <v>1465</v>
      </c>
      <c r="C1851" s="50">
        <v>20</v>
      </c>
      <c r="D1851" s="33"/>
      <c r="E1851" s="15"/>
      <c r="F1851" s="33"/>
    </row>
    <row r="1852" spans="1:6" ht="16" x14ac:dyDescent="0.2">
      <c r="A1852" s="31"/>
      <c r="B1852" s="10" t="s">
        <v>1466</v>
      </c>
      <c r="C1852" s="50">
        <v>57</v>
      </c>
      <c r="D1852" s="33"/>
      <c r="E1852" s="15"/>
      <c r="F1852" s="33"/>
    </row>
    <row r="1853" spans="1:6" ht="16" x14ac:dyDescent="0.2">
      <c r="A1853" s="39">
        <v>7</v>
      </c>
      <c r="B1853" s="12" t="s">
        <v>1787</v>
      </c>
      <c r="C1853" s="40">
        <v>3566</v>
      </c>
      <c r="D1853" s="41">
        <f t="shared" ref="D1853:F1853" si="304">SUM(D1854:D1859)</f>
        <v>0</v>
      </c>
      <c r="E1853" s="41">
        <f t="shared" si="304"/>
        <v>0</v>
      </c>
      <c r="F1853" s="41">
        <f t="shared" si="304"/>
        <v>0</v>
      </c>
    </row>
    <row r="1854" spans="1:6" ht="16" x14ac:dyDescent="0.2">
      <c r="A1854" s="31"/>
      <c r="B1854" s="11" t="s">
        <v>1467</v>
      </c>
      <c r="C1854" s="50">
        <v>2573</v>
      </c>
      <c r="D1854" s="33"/>
      <c r="E1854" s="15"/>
      <c r="F1854" s="33"/>
    </row>
    <row r="1855" spans="1:6" ht="16" x14ac:dyDescent="0.2">
      <c r="A1855" s="31"/>
      <c r="B1855" s="10" t="s">
        <v>1468</v>
      </c>
      <c r="C1855" s="50">
        <v>35</v>
      </c>
      <c r="D1855" s="33"/>
      <c r="E1855" s="15"/>
      <c r="F1855" s="33"/>
    </row>
    <row r="1856" spans="1:6" ht="16" x14ac:dyDescent="0.2">
      <c r="A1856" s="31"/>
      <c r="B1856" s="10" t="s">
        <v>1469</v>
      </c>
      <c r="C1856" s="50">
        <v>173</v>
      </c>
      <c r="D1856" s="33"/>
      <c r="E1856" s="15"/>
      <c r="F1856" s="33"/>
    </row>
    <row r="1857" spans="1:6" ht="16" x14ac:dyDescent="0.2">
      <c r="A1857" s="31"/>
      <c r="B1857" s="10" t="s">
        <v>1470</v>
      </c>
      <c r="C1857" s="50">
        <v>9</v>
      </c>
      <c r="D1857" s="33"/>
      <c r="E1857" s="15"/>
      <c r="F1857" s="33"/>
    </row>
    <row r="1858" spans="1:6" ht="16" x14ac:dyDescent="0.2">
      <c r="A1858" s="31"/>
      <c r="B1858" s="10" t="s">
        <v>820</v>
      </c>
      <c r="C1858" s="50">
        <v>49</v>
      </c>
      <c r="D1858" s="33"/>
      <c r="E1858" s="15"/>
      <c r="F1858" s="33"/>
    </row>
    <row r="1859" spans="1:6" ht="16" x14ac:dyDescent="0.2">
      <c r="A1859" s="31"/>
      <c r="B1859" s="10" t="s">
        <v>1471</v>
      </c>
      <c r="C1859" s="50">
        <v>727</v>
      </c>
      <c r="D1859" s="33"/>
      <c r="E1859" s="15"/>
      <c r="F1859" s="33"/>
    </row>
    <row r="1860" spans="1:6" ht="16" x14ac:dyDescent="0.2">
      <c r="A1860" s="39">
        <v>8</v>
      </c>
      <c r="B1860" s="12" t="s">
        <v>1736</v>
      </c>
      <c r="C1860" s="40">
        <v>1077</v>
      </c>
      <c r="D1860" s="41">
        <f t="shared" ref="D1860:F1860" si="305">SUM(D1861:D1864)</f>
        <v>0</v>
      </c>
      <c r="E1860" s="41">
        <f t="shared" si="305"/>
        <v>0</v>
      </c>
      <c r="F1860" s="41">
        <f t="shared" si="305"/>
        <v>0</v>
      </c>
    </row>
    <row r="1861" spans="1:6" ht="16" x14ac:dyDescent="0.2">
      <c r="A1861" s="31"/>
      <c r="B1861" s="10" t="s">
        <v>1229</v>
      </c>
      <c r="C1861" s="50">
        <v>962</v>
      </c>
      <c r="D1861" s="33"/>
      <c r="E1861" s="15"/>
      <c r="F1861" s="33"/>
    </row>
    <row r="1862" spans="1:6" ht="16" x14ac:dyDescent="0.2">
      <c r="A1862" s="31"/>
      <c r="B1862" s="10" t="s">
        <v>1472</v>
      </c>
      <c r="C1862" s="50">
        <v>3</v>
      </c>
      <c r="D1862" s="33"/>
      <c r="E1862" s="15"/>
      <c r="F1862" s="33"/>
    </row>
    <row r="1863" spans="1:6" ht="16" x14ac:dyDescent="0.2">
      <c r="A1863" s="31"/>
      <c r="B1863" s="10" t="s">
        <v>1473</v>
      </c>
      <c r="C1863" s="50">
        <v>89</v>
      </c>
      <c r="D1863" s="33"/>
      <c r="E1863" s="15"/>
      <c r="F1863" s="33"/>
    </row>
    <row r="1864" spans="1:6" ht="16" x14ac:dyDescent="0.2">
      <c r="A1864" s="31"/>
      <c r="B1864" s="10" t="s">
        <v>1474</v>
      </c>
      <c r="C1864" s="50">
        <v>23</v>
      </c>
      <c r="D1864" s="33"/>
      <c r="E1864" s="15"/>
      <c r="F1864" s="33"/>
    </row>
    <row r="1865" spans="1:6" ht="16" x14ac:dyDescent="0.2">
      <c r="A1865" s="39">
        <v>9</v>
      </c>
      <c r="B1865" s="12" t="s">
        <v>1788</v>
      </c>
      <c r="C1865" s="40">
        <v>920</v>
      </c>
      <c r="D1865" s="41">
        <f t="shared" ref="D1865:F1865" si="306">SUM(D1866:D1870)</f>
        <v>0</v>
      </c>
      <c r="E1865" s="41">
        <f t="shared" si="306"/>
        <v>0</v>
      </c>
      <c r="F1865" s="41">
        <f t="shared" si="306"/>
        <v>0</v>
      </c>
    </row>
    <row r="1866" spans="1:6" ht="16" x14ac:dyDescent="0.2">
      <c r="A1866" s="31"/>
      <c r="B1866" s="10" t="s">
        <v>1475</v>
      </c>
      <c r="C1866" s="50">
        <v>521</v>
      </c>
      <c r="D1866" s="33"/>
      <c r="E1866" s="15"/>
      <c r="F1866" s="33"/>
    </row>
    <row r="1867" spans="1:6" ht="16" x14ac:dyDescent="0.2">
      <c r="A1867" s="31"/>
      <c r="B1867" s="10" t="s">
        <v>1476</v>
      </c>
      <c r="C1867" s="50">
        <v>92</v>
      </c>
      <c r="D1867" s="33"/>
      <c r="E1867" s="15"/>
      <c r="F1867" s="33"/>
    </row>
    <row r="1868" spans="1:6" ht="16" x14ac:dyDescent="0.2">
      <c r="A1868" s="31"/>
      <c r="B1868" s="10" t="s">
        <v>1477</v>
      </c>
      <c r="C1868" s="50">
        <v>111</v>
      </c>
      <c r="D1868" s="33"/>
      <c r="E1868" s="15"/>
      <c r="F1868" s="33"/>
    </row>
    <row r="1869" spans="1:6" ht="16" x14ac:dyDescent="0.2">
      <c r="A1869" s="31"/>
      <c r="B1869" s="10" t="s">
        <v>1478</v>
      </c>
      <c r="C1869" s="50">
        <v>147</v>
      </c>
      <c r="D1869" s="33"/>
      <c r="E1869" s="15"/>
      <c r="F1869" s="33"/>
    </row>
    <row r="1870" spans="1:6" ht="16" x14ac:dyDescent="0.2">
      <c r="A1870" s="31"/>
      <c r="B1870" s="10" t="s">
        <v>1479</v>
      </c>
      <c r="C1870" s="50">
        <v>49</v>
      </c>
      <c r="D1870" s="33"/>
      <c r="E1870" s="15"/>
      <c r="F1870" s="33"/>
    </row>
    <row r="1871" spans="1:6" ht="16" x14ac:dyDescent="0.2">
      <c r="A1871" s="39">
        <v>10</v>
      </c>
      <c r="B1871" s="12" t="s">
        <v>1789</v>
      </c>
      <c r="C1871" s="40">
        <v>938</v>
      </c>
      <c r="D1871" s="41">
        <f t="shared" ref="D1871:F1871" si="307">SUM(D1872:D1876)</f>
        <v>0</v>
      </c>
      <c r="E1871" s="41">
        <f t="shared" si="307"/>
        <v>0</v>
      </c>
      <c r="F1871" s="41">
        <f t="shared" si="307"/>
        <v>0</v>
      </c>
    </row>
    <row r="1872" spans="1:6" ht="16" x14ac:dyDescent="0.2">
      <c r="A1872" s="31"/>
      <c r="B1872" s="10" t="s">
        <v>781</v>
      </c>
      <c r="C1872" s="50">
        <v>588</v>
      </c>
      <c r="D1872" s="33"/>
      <c r="E1872" s="15"/>
      <c r="F1872" s="33"/>
    </row>
    <row r="1873" spans="1:6" ht="16" x14ac:dyDescent="0.2">
      <c r="A1873" s="31"/>
      <c r="B1873" s="10" t="s">
        <v>1480</v>
      </c>
      <c r="C1873" s="50">
        <v>46</v>
      </c>
      <c r="D1873" s="33"/>
      <c r="E1873" s="15"/>
      <c r="F1873" s="33"/>
    </row>
    <row r="1874" spans="1:6" ht="16" x14ac:dyDescent="0.2">
      <c r="A1874" s="31"/>
      <c r="B1874" s="10" t="s">
        <v>1481</v>
      </c>
      <c r="C1874" s="50">
        <v>21</v>
      </c>
      <c r="D1874" s="33"/>
      <c r="E1874" s="15"/>
      <c r="F1874" s="33"/>
    </row>
    <row r="1875" spans="1:6" ht="16" x14ac:dyDescent="0.2">
      <c r="A1875" s="31"/>
      <c r="B1875" s="10" t="s">
        <v>1482</v>
      </c>
      <c r="C1875" s="50">
        <v>69</v>
      </c>
      <c r="D1875" s="33"/>
      <c r="E1875" s="15"/>
      <c r="F1875" s="33"/>
    </row>
    <row r="1876" spans="1:6" ht="16" x14ac:dyDescent="0.2">
      <c r="A1876" s="31"/>
      <c r="B1876" s="10" t="s">
        <v>1483</v>
      </c>
      <c r="C1876" s="50">
        <v>214</v>
      </c>
      <c r="D1876" s="33"/>
      <c r="E1876" s="15"/>
      <c r="F1876" s="33"/>
    </row>
    <row r="1877" spans="1:6" ht="16" x14ac:dyDescent="0.2">
      <c r="A1877" s="39">
        <v>11</v>
      </c>
      <c r="B1877" s="12" t="s">
        <v>1790</v>
      </c>
      <c r="C1877" s="40">
        <v>943</v>
      </c>
      <c r="D1877" s="41">
        <f t="shared" ref="D1877:F1877" si="308">SUM(D1878:D1882)</f>
        <v>0</v>
      </c>
      <c r="E1877" s="41">
        <f t="shared" si="308"/>
        <v>0</v>
      </c>
      <c r="F1877" s="41">
        <f t="shared" si="308"/>
        <v>0</v>
      </c>
    </row>
    <row r="1878" spans="1:6" ht="16" x14ac:dyDescent="0.2">
      <c r="A1878" s="60"/>
      <c r="B1878" s="34" t="s">
        <v>1484</v>
      </c>
      <c r="C1878" s="61">
        <v>567</v>
      </c>
      <c r="D1878" s="62"/>
      <c r="E1878" s="46"/>
      <c r="F1878" s="62"/>
    </row>
    <row r="1879" spans="1:6" ht="16" x14ac:dyDescent="0.2">
      <c r="A1879" s="60"/>
      <c r="B1879" s="34" t="s">
        <v>1485</v>
      </c>
      <c r="C1879" s="61">
        <v>202</v>
      </c>
      <c r="D1879" s="62"/>
      <c r="E1879" s="46"/>
      <c r="F1879" s="62"/>
    </row>
    <row r="1880" spans="1:6" ht="16" x14ac:dyDescent="0.2">
      <c r="A1880" s="60"/>
      <c r="B1880" s="34" t="s">
        <v>1488</v>
      </c>
      <c r="C1880" s="61">
        <v>16</v>
      </c>
      <c r="D1880" s="62"/>
      <c r="E1880" s="46"/>
      <c r="F1880" s="62"/>
    </row>
    <row r="1881" spans="1:6" ht="16" x14ac:dyDescent="0.2">
      <c r="A1881" s="31"/>
      <c r="B1881" s="10" t="s">
        <v>1490</v>
      </c>
      <c r="C1881" s="50">
        <v>157</v>
      </c>
      <c r="D1881" s="33"/>
      <c r="E1881" s="15"/>
      <c r="F1881" s="33"/>
    </row>
    <row r="1882" spans="1:6" ht="16" x14ac:dyDescent="0.2">
      <c r="A1882" s="31"/>
      <c r="B1882" s="10" t="s">
        <v>1491</v>
      </c>
      <c r="C1882" s="50">
        <v>1</v>
      </c>
      <c r="D1882" s="33"/>
      <c r="E1882" s="15"/>
      <c r="F1882" s="33"/>
    </row>
    <row r="1883" spans="1:6" ht="16" x14ac:dyDescent="0.2">
      <c r="A1883" s="39">
        <v>12</v>
      </c>
      <c r="B1883" s="12" t="s">
        <v>1791</v>
      </c>
      <c r="C1883" s="40">
        <v>2784</v>
      </c>
      <c r="D1883" s="41">
        <f t="shared" ref="D1883:F1883" si="309">SUM(D1884:D1887)</f>
        <v>0</v>
      </c>
      <c r="E1883" s="41">
        <f t="shared" si="309"/>
        <v>0</v>
      </c>
      <c r="F1883" s="41">
        <f t="shared" si="309"/>
        <v>0</v>
      </c>
    </row>
    <row r="1884" spans="1:6" ht="16" x14ac:dyDescent="0.2">
      <c r="A1884" s="31"/>
      <c r="B1884" s="10" t="s">
        <v>1493</v>
      </c>
      <c r="C1884" s="50">
        <v>1545</v>
      </c>
      <c r="D1884" s="33"/>
      <c r="E1884" s="15"/>
      <c r="F1884" s="33"/>
    </row>
    <row r="1885" spans="1:6" ht="16" x14ac:dyDescent="0.2">
      <c r="A1885" s="31"/>
      <c r="B1885" s="10" t="s">
        <v>1494</v>
      </c>
      <c r="C1885" s="50">
        <v>126</v>
      </c>
      <c r="D1885" s="33"/>
      <c r="E1885" s="15"/>
      <c r="F1885" s="33"/>
    </row>
    <row r="1886" spans="1:6" ht="16" x14ac:dyDescent="0.2">
      <c r="A1886" s="31"/>
      <c r="B1886" s="10" t="s">
        <v>1495</v>
      </c>
      <c r="C1886" s="50">
        <v>11</v>
      </c>
      <c r="D1886" s="33"/>
      <c r="E1886" s="15"/>
      <c r="F1886" s="33"/>
    </row>
    <row r="1887" spans="1:6" ht="16" x14ac:dyDescent="0.2">
      <c r="A1887" s="31"/>
      <c r="B1887" s="10" t="s">
        <v>1496</v>
      </c>
      <c r="C1887" s="50">
        <v>1102</v>
      </c>
      <c r="D1887" s="33"/>
      <c r="E1887" s="15"/>
      <c r="F1887" s="33"/>
    </row>
    <row r="1888" spans="1:6" ht="16" x14ac:dyDescent="0.2">
      <c r="A1888" s="39">
        <v>13</v>
      </c>
      <c r="B1888" s="12" t="s">
        <v>1792</v>
      </c>
      <c r="C1888" s="40">
        <v>1085</v>
      </c>
      <c r="D1888" s="41">
        <f t="shared" ref="D1888:F1888" si="310">SUM(D1889:D1894)</f>
        <v>0</v>
      </c>
      <c r="E1888" s="41">
        <f t="shared" si="310"/>
        <v>0</v>
      </c>
      <c r="F1888" s="41">
        <f t="shared" si="310"/>
        <v>0</v>
      </c>
    </row>
    <row r="1889" spans="1:6" ht="16" x14ac:dyDescent="0.2">
      <c r="A1889" s="31"/>
      <c r="B1889" s="10" t="s">
        <v>1497</v>
      </c>
      <c r="C1889" s="50">
        <v>491</v>
      </c>
      <c r="D1889" s="33"/>
      <c r="E1889" s="15"/>
      <c r="F1889" s="33"/>
    </row>
    <row r="1890" spans="1:6" ht="16" x14ac:dyDescent="0.2">
      <c r="A1890" s="31"/>
      <c r="B1890" s="10" t="s">
        <v>1498</v>
      </c>
      <c r="C1890" s="50">
        <v>95</v>
      </c>
      <c r="D1890" s="33"/>
      <c r="E1890" s="15"/>
      <c r="F1890" s="33"/>
    </row>
    <row r="1891" spans="1:6" ht="16" x14ac:dyDescent="0.2">
      <c r="A1891" s="31"/>
      <c r="B1891" s="10" t="s">
        <v>1499</v>
      </c>
      <c r="C1891" s="50">
        <v>21</v>
      </c>
      <c r="D1891" s="33"/>
      <c r="E1891" s="15"/>
      <c r="F1891" s="33"/>
    </row>
    <row r="1892" spans="1:6" ht="16" x14ac:dyDescent="0.2">
      <c r="A1892" s="31"/>
      <c r="B1892" s="10" t="s">
        <v>1500</v>
      </c>
      <c r="C1892" s="50">
        <v>244</v>
      </c>
      <c r="D1892" s="33"/>
      <c r="E1892" s="15"/>
      <c r="F1892" s="33"/>
    </row>
    <row r="1893" spans="1:6" ht="16" x14ac:dyDescent="0.2">
      <c r="A1893" s="31"/>
      <c r="B1893" s="10" t="s">
        <v>1501</v>
      </c>
      <c r="C1893" s="50">
        <v>233</v>
      </c>
      <c r="D1893" s="33"/>
      <c r="E1893" s="15"/>
      <c r="F1893" s="33"/>
    </row>
    <row r="1894" spans="1:6" ht="16" x14ac:dyDescent="0.2">
      <c r="A1894" s="31"/>
      <c r="B1894" s="10" t="s">
        <v>1502</v>
      </c>
      <c r="C1894" s="50">
        <v>1</v>
      </c>
      <c r="D1894" s="33"/>
      <c r="E1894" s="15"/>
      <c r="F1894" s="33"/>
    </row>
    <row r="1895" spans="1:6" ht="16" x14ac:dyDescent="0.2">
      <c r="A1895" s="39">
        <v>14</v>
      </c>
      <c r="B1895" s="12" t="s">
        <v>1793</v>
      </c>
      <c r="C1895" s="40">
        <v>352</v>
      </c>
      <c r="D1895" s="41">
        <f t="shared" ref="D1895:F1895" si="311">SUM(D1896:D1900)</f>
        <v>0</v>
      </c>
      <c r="E1895" s="41">
        <f t="shared" si="311"/>
        <v>0</v>
      </c>
      <c r="F1895" s="41">
        <f t="shared" si="311"/>
        <v>0</v>
      </c>
    </row>
    <row r="1896" spans="1:6" ht="16" x14ac:dyDescent="0.2">
      <c r="A1896" s="31"/>
      <c r="B1896" s="10" t="s">
        <v>1801</v>
      </c>
      <c r="C1896" s="50">
        <v>206</v>
      </c>
      <c r="D1896" s="33"/>
      <c r="E1896" s="15"/>
      <c r="F1896" s="33"/>
    </row>
    <row r="1897" spans="1:6" ht="16" x14ac:dyDescent="0.2">
      <c r="A1897" s="31"/>
      <c r="B1897" s="10" t="s">
        <v>1486</v>
      </c>
      <c r="C1897" s="50">
        <v>7</v>
      </c>
      <c r="D1897" s="33"/>
      <c r="E1897" s="15"/>
      <c r="F1897" s="33"/>
    </row>
    <row r="1898" spans="1:6" ht="16" x14ac:dyDescent="0.2">
      <c r="A1898" s="31"/>
      <c r="B1898" s="10" t="s">
        <v>1487</v>
      </c>
      <c r="C1898" s="50">
        <v>8</v>
      </c>
      <c r="D1898" s="33"/>
      <c r="E1898" s="15"/>
      <c r="F1898" s="33"/>
    </row>
    <row r="1899" spans="1:6" ht="16" x14ac:dyDescent="0.2">
      <c r="A1899" s="31"/>
      <c r="B1899" s="10" t="s">
        <v>1489</v>
      </c>
      <c r="C1899" s="50">
        <v>126</v>
      </c>
      <c r="D1899" s="33"/>
      <c r="E1899" s="15"/>
      <c r="F1899" s="33"/>
    </row>
    <row r="1900" spans="1:6" ht="16" x14ac:dyDescent="0.2">
      <c r="A1900" s="31"/>
      <c r="B1900" s="10" t="s">
        <v>1492</v>
      </c>
      <c r="C1900" s="50">
        <v>5</v>
      </c>
      <c r="D1900" s="33"/>
      <c r="E1900" s="15"/>
      <c r="F1900" s="33"/>
    </row>
    <row r="1901" spans="1:6" ht="16" x14ac:dyDescent="0.2">
      <c r="A1901" s="39">
        <v>15</v>
      </c>
      <c r="B1901" s="12" t="s">
        <v>1655</v>
      </c>
      <c r="C1901" s="40">
        <v>731</v>
      </c>
      <c r="D1901" s="41">
        <f t="shared" ref="D1901:F1901" si="312">SUM(D1902:D1905)</f>
        <v>0</v>
      </c>
      <c r="E1901" s="41">
        <f t="shared" si="312"/>
        <v>0</v>
      </c>
      <c r="F1901" s="41">
        <f t="shared" si="312"/>
        <v>0</v>
      </c>
    </row>
    <row r="1902" spans="1:6" ht="16" x14ac:dyDescent="0.2">
      <c r="A1902" s="31"/>
      <c r="B1902" s="10" t="s">
        <v>1511</v>
      </c>
      <c r="C1902" s="50">
        <v>557</v>
      </c>
      <c r="D1902" s="33"/>
      <c r="E1902" s="15"/>
      <c r="F1902" s="33"/>
    </row>
    <row r="1903" spans="1:6" ht="16" x14ac:dyDescent="0.2">
      <c r="A1903" s="31"/>
      <c r="B1903" s="10" t="s">
        <v>1512</v>
      </c>
      <c r="C1903" s="50">
        <v>42</v>
      </c>
      <c r="D1903" s="33"/>
      <c r="E1903" s="15"/>
      <c r="F1903" s="33"/>
    </row>
    <row r="1904" spans="1:6" ht="16" x14ac:dyDescent="0.2">
      <c r="A1904" s="31"/>
      <c r="B1904" s="10" t="s">
        <v>1513</v>
      </c>
      <c r="C1904" s="50">
        <v>74</v>
      </c>
      <c r="D1904" s="33"/>
      <c r="E1904" s="15"/>
      <c r="F1904" s="33"/>
    </row>
    <row r="1905" spans="1:6" ht="16" x14ac:dyDescent="0.2">
      <c r="A1905" s="31"/>
      <c r="B1905" s="10" t="s">
        <v>1514</v>
      </c>
      <c r="C1905" s="50">
        <v>58</v>
      </c>
      <c r="D1905" s="33"/>
      <c r="E1905" s="15"/>
      <c r="F1905" s="33"/>
    </row>
    <row r="1906" spans="1:6" ht="16" x14ac:dyDescent="0.2">
      <c r="A1906" s="39">
        <v>16</v>
      </c>
      <c r="B1906" s="12" t="s">
        <v>1564</v>
      </c>
      <c r="C1906" s="40">
        <v>2136</v>
      </c>
      <c r="D1906" s="41">
        <f t="shared" ref="D1906:F1906" si="313">SUM(D1907:D1912)</f>
        <v>0</v>
      </c>
      <c r="E1906" s="41">
        <f t="shared" si="313"/>
        <v>0</v>
      </c>
      <c r="F1906" s="41">
        <f t="shared" si="313"/>
        <v>0</v>
      </c>
    </row>
    <row r="1907" spans="1:6" ht="16" x14ac:dyDescent="0.2">
      <c r="A1907" s="31"/>
      <c r="B1907" s="10" t="s">
        <v>780</v>
      </c>
      <c r="C1907" s="50">
        <v>882</v>
      </c>
      <c r="D1907" s="33"/>
      <c r="E1907" s="15"/>
      <c r="F1907" s="33"/>
    </row>
    <row r="1908" spans="1:6" ht="16" x14ac:dyDescent="0.2">
      <c r="A1908" s="31"/>
      <c r="B1908" s="10" t="s">
        <v>1503</v>
      </c>
      <c r="C1908" s="50">
        <v>14</v>
      </c>
      <c r="D1908" s="33"/>
      <c r="E1908" s="15"/>
      <c r="F1908" s="33"/>
    </row>
    <row r="1909" spans="1:6" ht="16" x14ac:dyDescent="0.2">
      <c r="A1909" s="31"/>
      <c r="B1909" s="10" t="s">
        <v>1504</v>
      </c>
      <c r="C1909" s="50">
        <v>340</v>
      </c>
      <c r="D1909" s="33"/>
      <c r="E1909" s="15"/>
      <c r="F1909" s="33"/>
    </row>
    <row r="1910" spans="1:6" ht="16" x14ac:dyDescent="0.2">
      <c r="A1910" s="31"/>
      <c r="B1910" s="10" t="s">
        <v>1505</v>
      </c>
      <c r="C1910" s="50">
        <v>51</v>
      </c>
      <c r="D1910" s="33"/>
      <c r="E1910" s="15"/>
      <c r="F1910" s="33"/>
    </row>
    <row r="1911" spans="1:6" ht="16" x14ac:dyDescent="0.2">
      <c r="A1911" s="31"/>
      <c r="B1911" s="10" t="s">
        <v>1506</v>
      </c>
      <c r="C1911" s="50">
        <v>293</v>
      </c>
      <c r="D1911" s="33"/>
      <c r="E1911" s="15"/>
      <c r="F1911" s="33"/>
    </row>
    <row r="1912" spans="1:6" ht="16" x14ac:dyDescent="0.2">
      <c r="A1912" s="31"/>
      <c r="B1912" s="10" t="s">
        <v>834</v>
      </c>
      <c r="C1912" s="50">
        <v>553</v>
      </c>
      <c r="D1912" s="33"/>
      <c r="E1912" s="15"/>
      <c r="F1912" s="33"/>
    </row>
    <row r="1913" spans="1:6" ht="16" x14ac:dyDescent="0.2">
      <c r="A1913" s="39">
        <v>17</v>
      </c>
      <c r="B1913" s="12" t="s">
        <v>1794</v>
      </c>
      <c r="C1913" s="40">
        <v>2778</v>
      </c>
      <c r="D1913" s="41">
        <f t="shared" ref="D1913:F1913" si="314">SUM(D1914:D1918)</f>
        <v>0</v>
      </c>
      <c r="E1913" s="41">
        <f t="shared" si="314"/>
        <v>0</v>
      </c>
      <c r="F1913" s="41">
        <f t="shared" si="314"/>
        <v>0</v>
      </c>
    </row>
    <row r="1914" spans="1:6" ht="16" x14ac:dyDescent="0.2">
      <c r="A1914" s="31"/>
      <c r="B1914" s="10" t="s">
        <v>1507</v>
      </c>
      <c r="C1914" s="50">
        <v>1319</v>
      </c>
      <c r="D1914" s="33"/>
      <c r="E1914" s="33"/>
      <c r="F1914" s="33"/>
    </row>
    <row r="1915" spans="1:6" ht="16" x14ac:dyDescent="0.2">
      <c r="A1915" s="31"/>
      <c r="B1915" s="10" t="s">
        <v>1508</v>
      </c>
      <c r="C1915" s="50">
        <v>266</v>
      </c>
      <c r="D1915" s="33"/>
      <c r="E1915" s="33"/>
      <c r="F1915" s="33"/>
    </row>
    <row r="1916" spans="1:6" ht="16" x14ac:dyDescent="0.2">
      <c r="A1916" s="31"/>
      <c r="B1916" s="10" t="s">
        <v>1098</v>
      </c>
      <c r="C1916" s="50">
        <v>92</v>
      </c>
      <c r="D1916" s="33"/>
      <c r="E1916" s="33"/>
      <c r="F1916" s="33"/>
    </row>
    <row r="1917" spans="1:6" ht="16" x14ac:dyDescent="0.2">
      <c r="A1917" s="31"/>
      <c r="B1917" s="10" t="s">
        <v>1509</v>
      </c>
      <c r="C1917" s="50">
        <v>616</v>
      </c>
      <c r="D1917" s="33"/>
      <c r="E1917" s="33"/>
      <c r="F1917" s="33"/>
    </row>
    <row r="1918" spans="1:6" ht="16" x14ac:dyDescent="0.2">
      <c r="A1918" s="31"/>
      <c r="B1918" s="10" t="s">
        <v>1510</v>
      </c>
      <c r="C1918" s="50">
        <v>485</v>
      </c>
      <c r="D1918" s="33"/>
      <c r="E1918" s="33"/>
      <c r="F1918" s="33"/>
    </row>
    <row r="1919" spans="1:6" ht="16" x14ac:dyDescent="0.2">
      <c r="A1919" s="31"/>
      <c r="B1919" s="36" t="s">
        <v>1515</v>
      </c>
      <c r="C1919" s="21"/>
      <c r="D1919" s="22">
        <f t="shared" ref="D1919:F1919" si="315">D1815+D1696+D1622+D1559+D1483+D1329+D1204+D1161+D1009+D953+D899+D802+D725+D611+D567+D465+D410+D299+D187+D106+D8+D7</f>
        <v>19</v>
      </c>
      <c r="E1919" s="22">
        <f>E1815+E1696+E1622+E1559+E1483+E1329+E1204+E1161+E1009+E953+E899+E802+E725+E611+E567+E465+E410+E299+E187+E106+E8+E7+E5</f>
        <v>15</v>
      </c>
      <c r="F1919" s="22" t="e">
        <f t="shared" si="315"/>
        <v>#VALUE!</v>
      </c>
    </row>
  </sheetData>
  <mergeCells count="4">
    <mergeCell ref="A1:A2"/>
    <mergeCell ref="B1:B2"/>
    <mergeCell ref="C1:C2"/>
    <mergeCell ref="D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КДУ 2017</vt:lpstr>
      <vt:lpstr>Кино</vt:lpstr>
      <vt:lpstr>ПКО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2017-07-11T13:29:41Z</cp:lastPrinted>
  <dcterms:created xsi:type="dcterms:W3CDTF">2006-09-16T00:00:00Z</dcterms:created>
  <dcterms:modified xsi:type="dcterms:W3CDTF">2017-07-12T15:03:39Z</dcterms:modified>
</cp:coreProperties>
</file>